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2/"/>
    </mc:Choice>
  </mc:AlternateContent>
  <xr:revisionPtr revIDLastSave="684" documentId="13_ncr:4000b_{2031911B-81F4-44AD-B215-E4003F2DD577}" xr6:coauthVersionLast="47" xr6:coauthVersionMax="47" xr10:uidLastSave="{2F524587-6284-4DF3-99D6-71ED36735B8C}"/>
  <bookViews>
    <workbookView xWindow="-120" yWindow="-120" windowWidth="29040" windowHeight="17640" xr2:uid="{00000000-000D-0000-FFFF-FFFF00000000}"/>
  </bookViews>
  <sheets>
    <sheet name="jan-mrt" sheetId="1" r:id="rId1"/>
    <sheet name="apr-juni" sheetId="4" r:id="rId2"/>
    <sheet name="juli-sept" sheetId="5" r:id="rId3"/>
    <sheet name="okt-dec" sheetId="6" r:id="rId4"/>
    <sheet name="Toelichting" sheetId="7" r:id="rId5"/>
  </sheets>
  <definedNames>
    <definedName name="_xlnm.Print_Area" localSheetId="1">'apr-juni'!$A$1:$AD$64</definedName>
    <definedName name="_xlnm.Print_Area" localSheetId="0">'jan-mrt'!$A$1:$AD$64</definedName>
    <definedName name="_xlnm.Print_Area" localSheetId="2">'juli-sept'!$A$1:$AD$64</definedName>
    <definedName name="_xlnm.Print_Area" localSheetId="3">'okt-dec'!$A$1:$AD$64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4" i="5" l="1"/>
  <c r="H14" i="4"/>
  <c r="H14" i="5" l="1"/>
  <c r="H14" i="6" s="1"/>
  <c r="M11" i="1" l="1"/>
  <c r="A2" i="6"/>
  <c r="A2" i="5"/>
  <c r="A2" i="4"/>
  <c r="E9" i="1"/>
  <c r="E10" i="1" s="1"/>
  <c r="E14" i="1" l="1"/>
  <c r="B22" i="6"/>
  <c r="B23" i="6" s="1"/>
  <c r="B24" i="6" s="1"/>
  <c r="B25" i="6" s="1"/>
  <c r="B26" i="6" s="1"/>
  <c r="B27" i="6" s="1"/>
  <c r="B30" i="6" s="1"/>
  <c r="B31" i="6" s="1"/>
  <c r="B32" i="6" s="1"/>
  <c r="B33" i="6" s="1"/>
  <c r="B34" i="6" s="1"/>
  <c r="B35" i="6" s="1"/>
  <c r="B36" i="6" s="1"/>
  <c r="B39" i="6" s="1"/>
  <c r="B40" i="6" s="1"/>
  <c r="B41" i="6" s="1"/>
  <c r="B42" i="6" s="1"/>
  <c r="B43" i="6" s="1"/>
  <c r="B44" i="6" s="1"/>
  <c r="B45" i="6" s="1"/>
  <c r="B48" i="6" s="1"/>
  <c r="B49" i="6" s="1"/>
  <c r="B50" i="6" s="1"/>
  <c r="B51" i="6" s="1"/>
  <c r="B52" i="6" s="1"/>
  <c r="B53" i="6" s="1"/>
  <c r="B54" i="6" s="1"/>
  <c r="L21" i="6" s="1"/>
  <c r="L22" i="6" s="1"/>
  <c r="L23" i="6" s="1"/>
  <c r="L24" i="6" s="1"/>
  <c r="L25" i="6" s="1"/>
  <c r="L26" i="6" s="1"/>
  <c r="L27" i="6" s="1"/>
  <c r="L30" i="6" s="1"/>
  <c r="L31" i="6" s="1"/>
  <c r="L32" i="6" s="1"/>
  <c r="L33" i="6" s="1"/>
  <c r="L34" i="6" s="1"/>
  <c r="L35" i="6" s="1"/>
  <c r="L36" i="6" s="1"/>
  <c r="L39" i="6" s="1"/>
  <c r="L40" i="6" s="1"/>
  <c r="L41" i="6" s="1"/>
  <c r="L42" i="6" s="1"/>
  <c r="L43" i="6" s="1"/>
  <c r="L44" i="6" s="1"/>
  <c r="L45" i="6" s="1"/>
  <c r="L48" i="6" s="1"/>
  <c r="L49" i="6" s="1"/>
  <c r="L50" i="6" s="1"/>
  <c r="L51" i="6" s="1"/>
  <c r="L52" i="6" s="1"/>
  <c r="L53" i="6" s="1"/>
  <c r="L54" i="6" s="1"/>
  <c r="V21" i="6" s="1"/>
  <c r="V22" i="6" s="1"/>
  <c r="V23" i="6" s="1"/>
  <c r="V24" i="6" s="1"/>
  <c r="V25" i="6" s="1"/>
  <c r="V26" i="6" s="1"/>
  <c r="V27" i="6" s="1"/>
  <c r="V30" i="6" s="1"/>
  <c r="V31" i="6" s="1"/>
  <c r="V32" i="6" s="1"/>
  <c r="V33" i="6" s="1"/>
  <c r="V34" i="6" s="1"/>
  <c r="V35" i="6" s="1"/>
  <c r="V36" i="6" s="1"/>
  <c r="V39" i="6" s="1"/>
  <c r="V40" i="6" s="1"/>
  <c r="V41" i="6" s="1"/>
  <c r="V42" i="6" s="1"/>
  <c r="V43" i="6" s="1"/>
  <c r="V44" i="6" s="1"/>
  <c r="V45" i="6" s="1"/>
  <c r="V48" i="6" s="1"/>
  <c r="V49" i="6" s="1"/>
  <c r="V50" i="6" s="1"/>
  <c r="V51" i="6" s="1"/>
  <c r="V52" i="6" s="1"/>
  <c r="V53" i="6" s="1"/>
  <c r="V54" i="6" s="1"/>
  <c r="V57" i="6" s="1"/>
  <c r="V58" i="6" s="1"/>
  <c r="V59" i="6" s="1"/>
  <c r="V60" i="6" s="1"/>
  <c r="V61" i="6" s="1"/>
  <c r="V62" i="6" s="1"/>
  <c r="V63" i="6" s="1"/>
  <c r="B22" i="5" l="1"/>
  <c r="B23" i="5" s="1"/>
  <c r="B24" i="5" s="1"/>
  <c r="B25" i="5" s="1"/>
  <c r="B26" i="5" s="1"/>
  <c r="B27" i="5" s="1"/>
  <c r="B30" i="5" s="1"/>
  <c r="B31" i="5" s="1"/>
  <c r="B32" i="5" s="1"/>
  <c r="B33" i="5" s="1"/>
  <c r="B34" i="5" s="1"/>
  <c r="B35" i="5" s="1"/>
  <c r="B36" i="5" s="1"/>
  <c r="B39" i="5" s="1"/>
  <c r="B40" i="5" s="1"/>
  <c r="B41" i="5" s="1"/>
  <c r="B42" i="5" s="1"/>
  <c r="B43" i="5" s="1"/>
  <c r="B44" i="5" s="1"/>
  <c r="B45" i="5" s="1"/>
  <c r="B48" i="5" s="1"/>
  <c r="B49" i="5" s="1"/>
  <c r="B50" i="5" s="1"/>
  <c r="B51" i="5" s="1"/>
  <c r="B52" i="5" s="1"/>
  <c r="B53" i="5" s="1"/>
  <c r="B54" i="5" s="1"/>
  <c r="L21" i="5" s="1"/>
  <c r="L22" i="5" s="1"/>
  <c r="L23" i="5" s="1"/>
  <c r="L24" i="5" s="1"/>
  <c r="L25" i="5" s="1"/>
  <c r="L26" i="5" s="1"/>
  <c r="L27" i="5" s="1"/>
  <c r="L30" i="5" s="1"/>
  <c r="L31" i="5" s="1"/>
  <c r="L32" i="5" s="1"/>
  <c r="L33" i="5" s="1"/>
  <c r="L34" i="5" s="1"/>
  <c r="L35" i="5" s="1"/>
  <c r="L36" i="5" s="1"/>
  <c r="L39" i="5" s="1"/>
  <c r="L40" i="5" s="1"/>
  <c r="L41" i="5" s="1"/>
  <c r="L42" i="5" s="1"/>
  <c r="L43" i="5" s="1"/>
  <c r="L44" i="5" s="1"/>
  <c r="L45" i="5" s="1"/>
  <c r="L48" i="5" s="1"/>
  <c r="L49" i="5" s="1"/>
  <c r="L50" i="5" s="1"/>
  <c r="L51" i="5" s="1"/>
  <c r="L52" i="5" s="1"/>
  <c r="L53" i="5" s="1"/>
  <c r="L54" i="5" s="1"/>
  <c r="L57" i="5" s="1"/>
  <c r="L58" i="5" s="1"/>
  <c r="L59" i="5" s="1"/>
  <c r="L60" i="5" s="1"/>
  <c r="L61" i="5" s="1"/>
  <c r="L62" i="5" s="1"/>
  <c r="L63" i="5" s="1"/>
  <c r="V21" i="5" s="1"/>
  <c r="V22" i="5" s="1"/>
  <c r="V23" i="5" s="1"/>
  <c r="V24" i="5" s="1"/>
  <c r="V25" i="5" s="1"/>
  <c r="V26" i="5" s="1"/>
  <c r="V27" i="5" s="1"/>
  <c r="V30" i="5" s="1"/>
  <c r="V31" i="5" s="1"/>
  <c r="V32" i="5" s="1"/>
  <c r="V33" i="5" s="1"/>
  <c r="V34" i="5" s="1"/>
  <c r="V35" i="5" s="1"/>
  <c r="V36" i="5" s="1"/>
  <c r="V39" i="5" s="1"/>
  <c r="V40" i="5" s="1"/>
  <c r="V41" i="5" s="1"/>
  <c r="V42" i="5" s="1"/>
  <c r="V43" i="5" s="1"/>
  <c r="V44" i="5" s="1"/>
  <c r="V45" i="5" s="1"/>
  <c r="V48" i="5" s="1"/>
  <c r="V49" i="5" s="1"/>
  <c r="V50" i="5" s="1"/>
  <c r="V51" i="5" s="1"/>
  <c r="V52" i="5" s="1"/>
  <c r="V53" i="5" s="1"/>
  <c r="V54" i="5" s="1"/>
  <c r="V57" i="5" s="1"/>
  <c r="V58" i="5" s="1"/>
  <c r="V59" i="5" s="1"/>
  <c r="V60" i="5" s="1"/>
  <c r="V61" i="5" s="1"/>
  <c r="V62" i="5" s="1"/>
  <c r="V63" i="5" s="1"/>
  <c r="B22" i="4" l="1"/>
  <c r="B23" i="4" s="1"/>
  <c r="B24" i="4" s="1"/>
  <c r="B25" i="4" s="1"/>
  <c r="B26" i="4" s="1"/>
  <c r="B27" i="4" s="1"/>
  <c r="B30" i="4" s="1"/>
  <c r="B31" i="4" s="1"/>
  <c r="B32" i="4" s="1"/>
  <c r="B33" i="4" s="1"/>
  <c r="B34" i="4" s="1"/>
  <c r="B35" i="4" s="1"/>
  <c r="B36" i="4" s="1"/>
  <c r="B39" i="4" s="1"/>
  <c r="B40" i="4" s="1"/>
  <c r="B41" i="4" s="1"/>
  <c r="B42" i="4" s="1"/>
  <c r="B43" i="4" s="1"/>
  <c r="B44" i="4" s="1"/>
  <c r="B45" i="4" s="1"/>
  <c r="B48" i="4" s="1"/>
  <c r="B49" i="4" s="1"/>
  <c r="B50" i="4" s="1"/>
  <c r="B51" i="4" s="1"/>
  <c r="B52" i="4" s="1"/>
  <c r="B53" i="4" s="1"/>
  <c r="B54" i="4" s="1"/>
  <c r="B57" i="4" s="1"/>
  <c r="B58" i="4" s="1"/>
  <c r="B59" i="4" s="1"/>
  <c r="B60" i="4" s="1"/>
  <c r="B61" i="4" s="1"/>
  <c r="B62" i="4" s="1"/>
  <c r="B63" i="4" s="1"/>
  <c r="L21" i="4" s="1"/>
  <c r="L22" i="4" s="1"/>
  <c r="L23" i="4" s="1"/>
  <c r="L24" i="4" s="1"/>
  <c r="L25" i="4" s="1"/>
  <c r="L26" i="4" s="1"/>
  <c r="L27" i="4" s="1"/>
  <c r="L30" i="4" s="1"/>
  <c r="L31" i="4" s="1"/>
  <c r="L32" i="4" s="1"/>
  <c r="L33" i="4" s="1"/>
  <c r="L34" i="4" s="1"/>
  <c r="L35" i="4" s="1"/>
  <c r="L36" i="4" s="1"/>
  <c r="L39" i="4" s="1"/>
  <c r="L40" i="4" s="1"/>
  <c r="L41" i="4" s="1"/>
  <c r="L42" i="4" s="1"/>
  <c r="L43" i="4" s="1"/>
  <c r="L44" i="4" s="1"/>
  <c r="L45" i="4" s="1"/>
  <c r="L48" i="4" s="1"/>
  <c r="L49" i="4" s="1"/>
  <c r="L50" i="4" s="1"/>
  <c r="L51" i="4" s="1"/>
  <c r="L52" i="4" s="1"/>
  <c r="L53" i="4" s="1"/>
  <c r="L54" i="4" s="1"/>
  <c r="V21" i="4" s="1"/>
  <c r="V22" i="4" s="1"/>
  <c r="V23" i="4" s="1"/>
  <c r="V24" i="4" s="1"/>
  <c r="V25" i="4" s="1"/>
  <c r="V26" i="4" s="1"/>
  <c r="V27" i="4" s="1"/>
  <c r="V30" i="4" s="1"/>
  <c r="V31" i="4" s="1"/>
  <c r="V32" i="4" s="1"/>
  <c r="V33" i="4" s="1"/>
  <c r="V34" i="4" s="1"/>
  <c r="V35" i="4" s="1"/>
  <c r="V36" i="4" s="1"/>
  <c r="V39" i="4" s="1"/>
  <c r="V40" i="4" s="1"/>
  <c r="V41" i="4" s="1"/>
  <c r="V42" i="4" s="1"/>
  <c r="V43" i="4" s="1"/>
  <c r="V44" i="4" s="1"/>
  <c r="V45" i="4" s="1"/>
  <c r="V48" i="4" s="1"/>
  <c r="V49" i="4" s="1"/>
  <c r="V50" i="4" s="1"/>
  <c r="V51" i="4" s="1"/>
  <c r="V52" i="4" s="1"/>
  <c r="V53" i="4" s="1"/>
  <c r="V54" i="4" s="1"/>
  <c r="B22" i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9" i="1" s="1"/>
  <c r="B40" i="1" s="1"/>
  <c r="B41" i="1" s="1"/>
  <c r="B42" i="1" s="1"/>
  <c r="B43" i="1" s="1"/>
  <c r="B44" i="1" s="1"/>
  <c r="B45" i="1" s="1"/>
  <c r="B48" i="1" s="1"/>
  <c r="B49" i="1" s="1"/>
  <c r="B50" i="1" s="1"/>
  <c r="B51" i="1" s="1"/>
  <c r="B52" i="1" s="1"/>
  <c r="B53" i="1" s="1"/>
  <c r="B54" i="1" s="1"/>
  <c r="B57" i="1" s="1"/>
  <c r="B58" i="1" s="1"/>
  <c r="B59" i="1" s="1"/>
  <c r="B60" i="1" s="1"/>
  <c r="B61" i="1" s="1"/>
  <c r="B62" i="1" s="1"/>
  <c r="B63" i="1" s="1"/>
  <c r="L21" i="1" s="1"/>
  <c r="L22" i="1" s="1"/>
  <c r="L23" i="1" s="1"/>
  <c r="L24" i="1" s="1"/>
  <c r="L25" i="1" s="1"/>
  <c r="L26" i="1" s="1"/>
  <c r="L27" i="1" s="1"/>
  <c r="L30" i="1" s="1"/>
  <c r="L31" i="1" s="1"/>
  <c r="L32" i="1" s="1"/>
  <c r="L33" i="1" s="1"/>
  <c r="L34" i="1" s="1"/>
  <c r="L35" i="1" s="1"/>
  <c r="L36" i="1" s="1"/>
  <c r="L39" i="1" s="1"/>
  <c r="L40" i="1" s="1"/>
  <c r="L41" i="1" s="1"/>
  <c r="L42" i="1" s="1"/>
  <c r="L43" i="1" s="1"/>
  <c r="L44" i="1" s="1"/>
  <c r="L45" i="1" s="1"/>
  <c r="L48" i="1" s="1"/>
  <c r="L49" i="1" s="1"/>
  <c r="L50" i="1" s="1"/>
  <c r="L51" i="1" s="1"/>
  <c r="L52" i="1" s="1"/>
  <c r="L53" i="1" s="1"/>
  <c r="L54" i="1" s="1"/>
  <c r="V21" i="1" s="1"/>
  <c r="V22" i="1" s="1"/>
  <c r="V23" i="1" s="1"/>
  <c r="V24" i="1" s="1"/>
  <c r="V25" i="1" s="1"/>
  <c r="V26" i="1" s="1"/>
  <c r="V27" i="1" s="1"/>
  <c r="V30" i="1" s="1"/>
  <c r="V31" i="1" s="1"/>
  <c r="V32" i="1" s="1"/>
  <c r="V33" i="1" s="1"/>
  <c r="V34" i="1" s="1"/>
  <c r="V35" i="1" s="1"/>
  <c r="V36" i="1" s="1"/>
  <c r="V39" i="1" s="1"/>
  <c r="V40" i="1" s="1"/>
  <c r="V41" i="1" s="1"/>
  <c r="V42" i="1" s="1"/>
  <c r="V43" i="1" s="1"/>
  <c r="V44" i="1" s="1"/>
  <c r="V45" i="1" s="1"/>
  <c r="V48" i="1" s="1"/>
  <c r="V49" i="1" s="1"/>
  <c r="V50" i="1" s="1"/>
  <c r="V51" i="1" s="1"/>
  <c r="V52" i="1" s="1"/>
  <c r="V53" i="1" s="1"/>
  <c r="V54" i="1" s="1"/>
  <c r="H13" i="4"/>
  <c r="A14" i="4"/>
  <c r="A14" i="5" s="1"/>
  <c r="A14" i="6" s="1"/>
  <c r="A13" i="4"/>
  <c r="A13" i="5" s="1"/>
  <c r="A13" i="6" s="1"/>
  <c r="A12" i="4"/>
  <c r="A12" i="5" s="1"/>
  <c r="A12" i="6" s="1"/>
  <c r="J3" i="4"/>
  <c r="J3" i="5" s="1"/>
  <c r="J3" i="6" s="1"/>
  <c r="H13" i="5" l="1"/>
  <c r="H13" i="6" s="1"/>
  <c r="F28" i="1"/>
  <c r="P64" i="5"/>
  <c r="C2" i="4"/>
  <c r="C5" i="6"/>
  <c r="C4" i="6"/>
  <c r="C2" i="6"/>
  <c r="C5" i="5"/>
  <c r="C4" i="5"/>
  <c r="C2" i="5"/>
  <c r="C5" i="4"/>
  <c r="C4" i="4"/>
  <c r="E14" i="6"/>
  <c r="E12" i="6"/>
  <c r="E11" i="6"/>
  <c r="E10" i="6"/>
  <c r="E9" i="6"/>
  <c r="E14" i="5"/>
  <c r="E12" i="5"/>
  <c r="E11" i="5"/>
  <c r="E10" i="5"/>
  <c r="E9" i="5"/>
  <c r="E14" i="4"/>
  <c r="E12" i="4"/>
  <c r="E11" i="4"/>
  <c r="E10" i="4"/>
  <c r="E9" i="4"/>
  <c r="Z64" i="6"/>
  <c r="P64" i="6"/>
  <c r="F64" i="6"/>
  <c r="Z55" i="6"/>
  <c r="P55" i="6"/>
  <c r="F55" i="6"/>
  <c r="Z46" i="6"/>
  <c r="P46" i="6"/>
  <c r="F46" i="6"/>
  <c r="Z37" i="6"/>
  <c r="P37" i="6"/>
  <c r="F37" i="6"/>
  <c r="Z28" i="6"/>
  <c r="P28" i="6"/>
  <c r="F28" i="6"/>
  <c r="F64" i="5"/>
  <c r="Z55" i="5"/>
  <c r="P55" i="5"/>
  <c r="F55" i="5"/>
  <c r="Z46" i="5"/>
  <c r="P46" i="5"/>
  <c r="F46" i="5"/>
  <c r="Z37" i="5"/>
  <c r="P37" i="5"/>
  <c r="F37" i="5"/>
  <c r="Z28" i="5"/>
  <c r="P28" i="5"/>
  <c r="F28" i="5"/>
  <c r="Z64" i="4"/>
  <c r="P64" i="4"/>
  <c r="F64" i="4"/>
  <c r="Z55" i="4"/>
  <c r="P55" i="4"/>
  <c r="F55" i="4"/>
  <c r="Z46" i="4"/>
  <c r="P46" i="4"/>
  <c r="F46" i="4"/>
  <c r="Z37" i="4"/>
  <c r="P37" i="4"/>
  <c r="F37" i="4"/>
  <c r="Z28" i="4"/>
  <c r="P28" i="4"/>
  <c r="F28" i="4"/>
  <c r="Z64" i="1"/>
  <c r="P64" i="1"/>
  <c r="F64" i="1"/>
  <c r="Z55" i="1"/>
  <c r="P55" i="1"/>
  <c r="F55" i="1"/>
  <c r="Z46" i="1"/>
  <c r="P46" i="1"/>
  <c r="F46" i="1"/>
  <c r="Z37" i="1"/>
  <c r="P37" i="1"/>
  <c r="F37" i="1"/>
  <c r="Z28" i="1"/>
  <c r="P28" i="1"/>
  <c r="M10" i="1"/>
  <c r="M10" i="4" s="1"/>
  <c r="M9" i="1"/>
  <c r="M9" i="4" s="1"/>
  <c r="E13" i="1"/>
  <c r="E13" i="5" s="1"/>
  <c r="M9" i="5" l="1"/>
  <c r="M9" i="6" s="1"/>
  <c r="M10" i="5"/>
  <c r="M10" i="6" s="1"/>
  <c r="M11" i="4"/>
  <c r="E13" i="6"/>
  <c r="E13" i="4"/>
  <c r="M8" i="1"/>
  <c r="M14" i="1"/>
  <c r="M11" i="5" l="1"/>
  <c r="M14" i="5" s="1"/>
  <c r="M8" i="4"/>
  <c r="M13" i="1"/>
  <c r="M14" i="4"/>
  <c r="M11" i="6" l="1"/>
  <c r="M14" i="6" s="1"/>
  <c r="M13" i="4"/>
  <c r="M8" i="5"/>
  <c r="M13" i="5" s="1"/>
  <c r="M8" i="6" l="1"/>
  <c r="M13" i="6" s="1"/>
</calcChain>
</file>

<file path=xl/sharedStrings.xml><?xml version="1.0" encoding="utf-8"?>
<sst xmlns="http://schemas.openxmlformats.org/spreadsheetml/2006/main" count="722" uniqueCount="154">
  <si>
    <t>Contracturen/week</t>
  </si>
  <si>
    <t xml:space="preserve">Leeftijdsuren/jaar </t>
  </si>
  <si>
    <t>Saldo overzicht</t>
  </si>
  <si>
    <t>Totaal gewerkt</t>
  </si>
  <si>
    <t>Totaal bijzonder verlof</t>
  </si>
  <si>
    <t>Totaal ziek</t>
  </si>
  <si>
    <t>JANUARI</t>
  </si>
  <si>
    <t>WEEK 1</t>
  </si>
  <si>
    <t>ma</t>
  </si>
  <si>
    <t>di</t>
  </si>
  <si>
    <t>wo</t>
  </si>
  <si>
    <t>do</t>
  </si>
  <si>
    <t>vr</t>
  </si>
  <si>
    <t>za</t>
  </si>
  <si>
    <t>zo</t>
  </si>
  <si>
    <t>WEEK 2</t>
  </si>
  <si>
    <t>WEEK 3</t>
  </si>
  <si>
    <t>WEEK 4</t>
  </si>
  <si>
    <t>WEEK 5</t>
  </si>
  <si>
    <t>WEEK 6</t>
  </si>
  <si>
    <t>WEEK 7</t>
  </si>
  <si>
    <t>WEEK 8</t>
  </si>
  <si>
    <t>FEBRUARI</t>
  </si>
  <si>
    <t>WEEK 9</t>
  </si>
  <si>
    <t>MAART</t>
  </si>
  <si>
    <t>WEEK 10</t>
  </si>
  <si>
    <t>WEEK 11</t>
  </si>
  <si>
    <t>WEEK 12</t>
  </si>
  <si>
    <t>WEEK 13</t>
  </si>
  <si>
    <t>Vergaderingen</t>
  </si>
  <si>
    <t>Vakantie</t>
  </si>
  <si>
    <t>Ziekte</t>
  </si>
  <si>
    <t>Schoonmaak</t>
  </si>
  <si>
    <t>Overig</t>
  </si>
  <si>
    <t>Bijzonder verlof</t>
  </si>
  <si>
    <t xml:space="preserve">Vakantie-uren/jaar </t>
  </si>
  <si>
    <t>Onderhoud</t>
  </si>
  <si>
    <t>Samenkomsten</t>
  </si>
  <si>
    <t xml:space="preserve">Onderhoud </t>
  </si>
  <si>
    <t>Naam koster</t>
  </si>
  <si>
    <t>Datum</t>
  </si>
  <si>
    <t>Taak</t>
  </si>
  <si>
    <t>Toelichting overige uren</t>
  </si>
  <si>
    <t>TOTAAL gewerkt:</t>
  </si>
  <si>
    <t xml:space="preserve"> </t>
  </si>
  <si>
    <t>Geb. datum</t>
  </si>
  <si>
    <t xml:space="preserve"> (- = overuren)</t>
  </si>
  <si>
    <t>APRIL</t>
  </si>
  <si>
    <t>MEI</t>
  </si>
  <si>
    <t>JUNI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</si>
  <si>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</si>
  <si>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</si>
  <si>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</si>
  <si>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</si>
  <si>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</si>
  <si>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</si>
  <si>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</si>
  <si>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</si>
  <si>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</si>
  <si>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</si>
  <si>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</si>
  <si>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</si>
  <si>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</si>
  <si>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</si>
  <si>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JULI</t>
  </si>
  <si>
    <t>AUGUSTUS</t>
  </si>
  <si>
    <t>SEPTEMBER</t>
  </si>
  <si>
    <t>WEEK 28</t>
  </si>
  <si>
    <t>WEEK 29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</si>
  <si>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</si>
  <si>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</si>
  <si>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</si>
  <si>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</si>
  <si>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</si>
  <si>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</si>
  <si>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</si>
  <si>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</si>
  <si>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</si>
  <si>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OKTOBER</t>
  </si>
  <si>
    <t>NOVEMBER</t>
  </si>
  <si>
    <t>DECEMBER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</si>
  <si>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</si>
  <si>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</si>
  <si>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</si>
  <si>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</si>
  <si>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</si>
  <si>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</si>
  <si>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</si>
  <si>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</si>
  <si>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</si>
  <si>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</si>
  <si>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</si>
  <si>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</si>
  <si>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</si>
  <si>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Toelichting bij het invullen</t>
  </si>
  <si>
    <t>Leeftijdsuren per jaar:</t>
  </si>
  <si>
    <t>Invullen gewerkte uren/vakantie-uren</t>
  </si>
  <si>
    <t xml:space="preserve">Bij ziekte-uren vult u de uren in die u anders gewerkt zou hebben die dag. </t>
  </si>
  <si>
    <t xml:space="preserve">Hier voert u dus niet de compensatie-uren in. Als u een dag compenseert vult u niets in. Het gaat immers om de uren die u in een heel jaar moet werken. </t>
  </si>
  <si>
    <t xml:space="preserve">De overige uren kunt u vervolgens verklaren in de tabel "Toelichting overige uren". </t>
  </si>
  <si>
    <t xml:space="preserve">Met vakantie-uren worden alleen die uren bedoelt waarbij u echt vrij bent, niet bereikbaar bent en waardoor er eventueel vervanging nodg is. </t>
  </si>
  <si>
    <t>Klik hier voor een toelichting bij het invullen!</t>
  </si>
  <si>
    <t>(alleen in te vullen indien van toepassing)</t>
  </si>
  <si>
    <t xml:space="preserve">U kunt per dag het aantal gewerkte uren invullen. Dit kunt u opsplitsen in de gedane taken. </t>
  </si>
  <si>
    <t>Klik hier om terug te gaan naar het 1e kwartaal</t>
  </si>
  <si>
    <t>Klik hier om terug te gaan naar het 2e kwartaal</t>
  </si>
  <si>
    <t>Klik hier om terug te gaan naar het 3e kwartaal</t>
  </si>
  <si>
    <t>Klik hier om terug te gaan naar het 4e kwartaal</t>
  </si>
  <si>
    <t>Om de jaarurenkaart in te vullen heeft u alleen toegang tot de regels die voor u van belang zijn (de witte velden).</t>
  </si>
  <si>
    <t>Saldo vakantie-uren voorgaande jaar:</t>
  </si>
  <si>
    <t xml:space="preserve">Hier kunt u het aantal vakantie-uren dat u van het vorige jaar tegoed hebt invullen. </t>
  </si>
  <si>
    <t>WEEK 30</t>
  </si>
  <si>
    <t>Deeltijdfactor (1=voltijd)</t>
  </si>
  <si>
    <t>Naam kerk</t>
  </si>
  <si>
    <t>Totaal genoten vakantie</t>
  </si>
  <si>
    <t>Automatisch wordt dan uw deeltijdfactor berekend en worden u contracturen en vakantieuren hierop aangepast.</t>
  </si>
  <si>
    <t xml:space="preserve">Heeft u een deeltijdcontract, vult u dan het juiste aantal uren per week in (bijv. 24). </t>
  </si>
  <si>
    <t xml:space="preserve">Contracturen: </t>
  </si>
  <si>
    <t>Dit aantal per leeftijd is te vinden in de arbeidsvoorwaardenregeling 2020. Vult u deze naar rato in.</t>
  </si>
  <si>
    <t xml:space="preserve">Standaard is ingevuld het aantal uur bij een 38-urige werkweek (voltijd). </t>
  </si>
  <si>
    <t>bijvoorbeeld: GKV Drogeham, NGKV Neede, etc…</t>
  </si>
  <si>
    <t>Hier vult u de naam in van de koster voor wie dit jaarurenmodel gebruikt wordt</t>
  </si>
  <si>
    <t>Hier vult u de geboortedatum van de betreffende koster in</t>
  </si>
  <si>
    <t>Leeftijdsuren/jaar*</t>
  </si>
  <si>
    <t>* Let op: vul deze zelf naar rato in</t>
  </si>
  <si>
    <t>Heeft u geen recht op leeftijdsuren? Laat dit veld dan leeg.</t>
  </si>
  <si>
    <t>Heeft u geen vakantie-uren over van het voorgaande jaar? Laat dit veld dan leeg.</t>
  </si>
  <si>
    <t>Overige toelichting saldo-overzicht:</t>
  </si>
  <si>
    <t>In het saldo-overzicht wordt aan de hand van uw ingevulde gegevens automatisch berekend hoeveel uren resteren in het lopende jaar.</t>
  </si>
  <si>
    <t>Bij de start van het jaar vult u het volgende in op het eerste tabblad:</t>
  </si>
  <si>
    <t xml:space="preserve">Dit zijn extra vakantieuren waar u recht op heeft, afhankelijk van uw leeftijd. </t>
  </si>
  <si>
    <t>Deze uren worden automatisch opgeteld bij uw vakantieuren.</t>
  </si>
  <si>
    <t xml:space="preserve">Hier vindt u het totaal aantal contracturen per jaar, met aftrek van de feestdagencompensatie voor de 2e Christelijke feestdagen (1984-23 = 1961 uur). </t>
  </si>
  <si>
    <t>Let op: Alle gegevens worden automatisch meegenomen naar het volgende kwartaal.</t>
  </si>
  <si>
    <t>Deeltijdfactor:</t>
  </si>
  <si>
    <t>Afhankelijk van het aantal uren dat u hebt ingevuld onder 'contracturen/week' wordt hier de factor van uw aanstelling berekend.</t>
  </si>
  <si>
    <t>Hier wordt berekend op hoeveen vakantie-uren u recht hebt</t>
  </si>
  <si>
    <t>Vakantie-uren/jaar:</t>
  </si>
  <si>
    <t>Vakantie-uren 2020:</t>
  </si>
  <si>
    <t>Het totaal van uw vakantie-uren, leeftijdsuren en overgebleven vakantie-uren van voorgaand jaar.</t>
  </si>
  <si>
    <t>Saldo nog te werken 2020:</t>
  </si>
  <si>
    <t>Resterende vakantie-uren 2020:</t>
  </si>
  <si>
    <t>Hier ziet u hoeveel uren u nog moet werken in 2020</t>
  </si>
  <si>
    <t>Hier ziet u hoeveel vakantieuren u nog kunt gebruiken in 2020</t>
  </si>
  <si>
    <t xml:space="preserve">Hiervoor hebben wij de belangrijkste taken ingevoegd, maar deze kunnen naar wens gewijzigd worden. De rest zet u bij overige taken neer. </t>
  </si>
  <si>
    <t>Bij vakantie-uren vult u in hoeveel vakantie-uren u hebt opgenomen op die dag.</t>
  </si>
  <si>
    <t>Heeft u bijvoorbeeld recht op 10 leeftijdsuren, maar is uw deeltijdfactor 0,6? Dan heeft u recht op 10 x 0,6 = 6 leeftijdsuren. U vult 6 in.</t>
  </si>
  <si>
    <t>WEEK 53</t>
  </si>
  <si>
    <t>JAARURENKAART 2022</t>
  </si>
  <si>
    <t>Vakantie-uren 2022</t>
  </si>
  <si>
    <t>Contracturen 2022</t>
  </si>
  <si>
    <t>Saldo nog te werken 2022</t>
  </si>
  <si>
    <t>Resterende vakantie-uren 2022</t>
  </si>
  <si>
    <t>Saldo vakantie-uren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</si>
</sst>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[$-413]d\-mmm;@"/>
  </numFmts>
  <fonts count="9" x14ac:knownFonts="1">
    <font>
      <sz val="11"/>
      <color theme="1"/>
      <name val="Calibri"/>
      <family val="2"/>
      <scheme val="minor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36"/>
      <color rgb="FF7B003B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F4A589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1" tint="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Border="1"/>
    <xf numFmtId="0" fontId="4" fillId="0" borderId="0" xfId="0" applyFont="1" applyBorder="1"/>
    <xf numFmtId="0" fontId="0" fillId="0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3" xfId="0" applyFill="1" applyBorder="1" applyProtection="1"/>
    <xf numFmtId="0" fontId="0" fillId="0" borderId="5" xfId="0" applyFill="1" applyBorder="1" applyProtection="1"/>
    <xf numFmtId="0" fontId="0" fillId="0" borderId="1" xfId="0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0" fillId="0" borderId="8" xfId="0" applyFill="1" applyBorder="1" applyAlignment="1" applyProtection="1">
      <alignment textRotation="90"/>
      <protection locked="0"/>
    </xf>
    <xf numFmtId="0" fontId="0" fillId="0" borderId="0" xfId="0" applyProtection="1"/>
    <xf numFmtId="0" fontId="4" fillId="0" borderId="0" xfId="0" applyFont="1" applyProtection="1"/>
    <xf numFmtId="0" fontId="0" fillId="0" borderId="0" xfId="0" applyFill="1"/>
    <xf numFmtId="0" fontId="0" fillId="0" borderId="3" xfId="0" applyNumberFormat="1" applyFill="1" applyBorder="1" applyProtection="1">
      <protection locked="0"/>
    </xf>
    <xf numFmtId="0" fontId="0" fillId="0" borderId="5" xfId="0" applyNumberFormat="1" applyFill="1" applyBorder="1" applyProtection="1">
      <protection locked="0"/>
    </xf>
    <xf numFmtId="0" fontId="4" fillId="2" borderId="9" xfId="0" applyFont="1" applyFill="1" applyBorder="1"/>
    <xf numFmtId="0" fontId="0" fillId="2" borderId="10" xfId="0" applyFill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0" xfId="0" applyFill="1"/>
    <xf numFmtId="0" fontId="0" fillId="2" borderId="13" xfId="0" applyFill="1" applyBorder="1"/>
    <xf numFmtId="0" fontId="4" fillId="2" borderId="0" xfId="0" applyFont="1" applyFill="1" applyBorder="1"/>
    <xf numFmtId="0" fontId="4" fillId="2" borderId="0" xfId="0" applyFont="1" applyFill="1" applyBorder="1" applyProtection="1">
      <protection hidden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8" xfId="0" applyFill="1" applyBorder="1" applyAlignment="1" applyProtection="1">
      <alignment textRotation="90"/>
    </xf>
    <xf numFmtId="0" fontId="0" fillId="2" borderId="17" xfId="0" applyFill="1" applyBorder="1" applyAlignment="1" applyProtection="1">
      <alignment textRotation="90"/>
    </xf>
    <xf numFmtId="0" fontId="0" fillId="3" borderId="18" xfId="0" applyFill="1" applyBorder="1" applyProtection="1"/>
    <xf numFmtId="16" fontId="0" fillId="3" borderId="3" xfId="0" applyNumberFormat="1" applyFill="1" applyBorder="1" applyProtection="1"/>
    <xf numFmtId="0" fontId="4" fillId="3" borderId="19" xfId="0" applyFont="1" applyFill="1" applyBorder="1" applyAlignment="1" applyProtection="1">
      <alignment vertical="center"/>
    </xf>
    <xf numFmtId="0" fontId="0" fillId="3" borderId="20" xfId="0" applyFill="1" applyBorder="1" applyProtection="1"/>
    <xf numFmtId="0" fontId="0" fillId="3" borderId="20" xfId="0" applyFill="1" applyBorder="1" applyAlignment="1" applyProtection="1">
      <alignment textRotation="45"/>
    </xf>
    <xf numFmtId="0" fontId="0" fillId="3" borderId="21" xfId="0" applyFill="1" applyBorder="1" applyAlignment="1" applyProtection="1">
      <alignment textRotation="45"/>
    </xf>
    <xf numFmtId="0" fontId="4" fillId="3" borderId="22" xfId="0" applyFont="1" applyFill="1" applyBorder="1" applyProtection="1"/>
    <xf numFmtId="0" fontId="0" fillId="3" borderId="23" xfId="0" applyFill="1" applyBorder="1" applyProtection="1"/>
    <xf numFmtId="0" fontId="0" fillId="3" borderId="24" xfId="0" applyFill="1" applyBorder="1" applyProtection="1"/>
    <xf numFmtId="0" fontId="0" fillId="3" borderId="25" xfId="0" applyFill="1" applyBorder="1" applyProtection="1"/>
    <xf numFmtId="0" fontId="4" fillId="2" borderId="1" xfId="0" applyFont="1" applyFill="1" applyBorder="1" applyProtection="1"/>
    <xf numFmtId="0" fontId="0" fillId="2" borderId="2" xfId="0" applyFill="1" applyBorder="1" applyProtection="1"/>
    <xf numFmtId="0" fontId="0" fillId="2" borderId="7" xfId="0" applyFill="1" applyBorder="1" applyProtection="1"/>
    <xf numFmtId="0" fontId="4" fillId="2" borderId="3" xfId="0" applyFont="1" applyFill="1" applyBorder="1" applyProtection="1"/>
    <xf numFmtId="0" fontId="0" fillId="2" borderId="0" xfId="0" applyFill="1" applyBorder="1" applyProtection="1">
      <protection hidden="1"/>
    </xf>
    <xf numFmtId="0" fontId="4" fillId="2" borderId="1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0" fillId="0" borderId="0" xfId="0" applyFill="1" applyProtection="1"/>
    <xf numFmtId="0" fontId="4" fillId="2" borderId="12" xfId="0" applyFont="1" applyFill="1" applyBorder="1"/>
    <xf numFmtId="1" fontId="4" fillId="2" borderId="0" xfId="0" applyNumberFormat="1" applyFont="1" applyFill="1" applyBorder="1"/>
    <xf numFmtId="0" fontId="6" fillId="2" borderId="12" xfId="0" applyFont="1" applyFill="1" applyBorder="1"/>
    <xf numFmtId="0" fontId="6" fillId="2" borderId="0" xfId="0" applyFont="1" applyFill="1" applyBorder="1"/>
    <xf numFmtId="0" fontId="7" fillId="2" borderId="0" xfId="0" applyFont="1" applyFill="1" applyBorder="1" applyProtection="1">
      <protection hidden="1"/>
    </xf>
    <xf numFmtId="0" fontId="0" fillId="2" borderId="20" xfId="0" applyFill="1" applyBorder="1"/>
    <xf numFmtId="0" fontId="8" fillId="2" borderId="14" xfId="0" applyFont="1" applyFill="1" applyBorder="1"/>
    <xf numFmtId="0" fontId="0" fillId="0" borderId="0" xfId="0" applyFont="1" applyProtection="1"/>
    <xf numFmtId="0" fontId="0" fillId="6" borderId="3" xfId="0" applyFill="1" applyBorder="1" applyProtection="1"/>
    <xf numFmtId="0" fontId="0" fillId="6" borderId="4" xfId="0" applyFill="1" applyBorder="1" applyProtection="1"/>
    <xf numFmtId="0" fontId="0" fillId="6" borderId="5" xfId="0" applyFill="1" applyBorder="1" applyProtection="1"/>
    <xf numFmtId="0" fontId="0" fillId="4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5" fontId="0" fillId="3" borderId="3" xfId="0" applyNumberFormat="1" applyFill="1" applyBorder="1" applyProtection="1"/>
    <xf numFmtId="0" fontId="0" fillId="0" borderId="4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4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35" xfId="0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0" fontId="0" fillId="0" borderId="37" xfId="0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40" xfId="0" applyFill="1" applyBorder="1" applyAlignment="1" applyProtection="1">
      <alignment horizontal="left"/>
      <protection locked="0"/>
    </xf>
    <xf numFmtId="0" fontId="5" fillId="0" borderId="0" xfId="0" applyFont="1" applyFill="1" applyAlignment="1">
      <alignment horizontal="center"/>
    </xf>
    <xf numFmtId="0" fontId="0" fillId="2" borderId="28" xfId="0" applyFill="1" applyBorder="1" applyAlignment="1" applyProtection="1">
      <alignment horizontal="center"/>
    </xf>
    <xf numFmtId="0" fontId="0" fillId="2" borderId="29" xfId="0" applyFill="1" applyBorder="1" applyAlignment="1" applyProtection="1">
      <alignment horizontal="center"/>
    </xf>
    <xf numFmtId="0" fontId="0" fillId="2" borderId="30" xfId="0" applyFill="1" applyBorder="1" applyAlignment="1" applyProtection="1">
      <alignment horizontal="center"/>
    </xf>
    <xf numFmtId="0" fontId="0" fillId="2" borderId="31" xfId="0" applyFill="1" applyBorder="1" applyAlignment="1" applyProtection="1">
      <alignment horizontal="center"/>
    </xf>
    <xf numFmtId="0" fontId="4" fillId="5" borderId="32" xfId="0" applyFont="1" applyFill="1" applyBorder="1" applyAlignment="1" applyProtection="1">
      <alignment horizontal="left" vertical="center"/>
    </xf>
    <xf numFmtId="0" fontId="4" fillId="5" borderId="33" xfId="0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164" fontId="0" fillId="0" borderId="26" xfId="0" applyNumberFormat="1" applyBorder="1" applyAlignment="1" applyProtection="1">
      <alignment horizontal="left"/>
      <protection locked="0"/>
    </xf>
    <xf numFmtId="164" fontId="0" fillId="0" borderId="27" xfId="0" applyNumberFormat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4" xfId="0" applyNumberFormat="1" applyBorder="1" applyAlignment="1" applyProtection="1">
      <alignment horizontal="left"/>
      <protection hidden="1"/>
    </xf>
    <xf numFmtId="0" fontId="0" fillId="0" borderId="26" xfId="0" applyNumberFormat="1" applyBorder="1" applyAlignment="1" applyProtection="1">
      <alignment horizontal="left"/>
      <protection hidden="1"/>
    </xf>
    <xf numFmtId="0" fontId="0" fillId="0" borderId="27" xfId="0" applyNumberFormat="1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164" fontId="0" fillId="0" borderId="4" xfId="0" applyNumberFormat="1" applyBorder="1" applyAlignment="1" applyProtection="1">
      <alignment horizontal="left"/>
      <protection hidden="1"/>
    </xf>
    <xf numFmtId="164" fontId="0" fillId="0" borderId="26" xfId="0" applyNumberFormat="1" applyBorder="1" applyAlignment="1" applyProtection="1">
      <alignment horizontal="left"/>
      <protection hidden="1"/>
    </xf>
    <xf numFmtId="164" fontId="0" fillId="0" borderId="27" xfId="0" applyNumberFormat="1" applyBorder="1" applyAlignment="1" applyProtection="1">
      <alignment horizontal="left"/>
      <protection hidden="1"/>
    </xf>
    <xf numFmtId="0" fontId="0" fillId="2" borderId="41" xfId="0" applyFill="1" applyBorder="1" applyAlignment="1" applyProtection="1">
      <alignment horizontal="center"/>
    </xf>
    <xf numFmtId="0" fontId="1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1204" name="Afbeelding 1">
          <a:extLst>
            <a:ext uri="{FF2B5EF4-FFF2-40B4-BE49-F238E27FC236}">
              <a16:creationId xmlns:a16="http://schemas.microsoft.com/office/drawing/2014/main" id="{CDC2F21D-6AD5-4CF7-9C1F-EDEFBCC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2173" name="Afbeelding 1">
          <a:extLst>
            <a:ext uri="{FF2B5EF4-FFF2-40B4-BE49-F238E27FC236}">
              <a16:creationId xmlns:a16="http://schemas.microsoft.com/office/drawing/2014/main" id="{125552CA-21BA-4532-93D6-F711043A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85725</xdr:rowOff>
    </xdr:from>
    <xdr:to>
      <xdr:col>29</xdr:col>
      <xdr:colOff>285750</xdr:colOff>
      <xdr:row>5</xdr:row>
      <xdr:rowOff>114300</xdr:rowOff>
    </xdr:to>
    <xdr:pic>
      <xdr:nvPicPr>
        <xdr:cNvPr id="3197" name="Afbeelding 1">
          <a:extLst>
            <a:ext uri="{FF2B5EF4-FFF2-40B4-BE49-F238E27FC236}">
              <a16:creationId xmlns:a16="http://schemas.microsoft.com/office/drawing/2014/main" id="{3BB78100-E959-47AD-81FD-BCD92E41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0</xdr:row>
      <xdr:rowOff>95250</xdr:rowOff>
    </xdr:from>
    <xdr:to>
      <xdr:col>29</xdr:col>
      <xdr:colOff>295275</xdr:colOff>
      <xdr:row>5</xdr:row>
      <xdr:rowOff>123825</xdr:rowOff>
    </xdr:to>
    <xdr:pic>
      <xdr:nvPicPr>
        <xdr:cNvPr id="4221" name="Afbeelding 1">
          <a:extLst>
            <a:ext uri="{FF2B5EF4-FFF2-40B4-BE49-F238E27FC236}">
              <a16:creationId xmlns:a16="http://schemas.microsoft.com/office/drawing/2014/main" id="{1E128539-B14F-4EEE-818C-F08A4E2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67"/>
  <sheetViews>
    <sheetView showGridLines="0" tabSelected="1" topLeftCell="A16" zoomScaleNormal="100" workbookViewId="0">
      <selection activeCell="H26" sqref="H26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">
        <v>113</v>
      </c>
      <c r="B2" s="1"/>
      <c r="C2" s="74"/>
      <c r="D2" s="75"/>
      <c r="E2" s="75"/>
      <c r="F2" s="76"/>
    </row>
    <row r="3" spans="1:30" ht="46.5" x14ac:dyDescent="0.7">
      <c r="J3" s="96" t="s">
        <v>148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30" x14ac:dyDescent="0.25">
      <c r="A4" s="1" t="s">
        <v>39</v>
      </c>
      <c r="C4" s="74"/>
      <c r="D4" s="75"/>
      <c r="E4" s="75"/>
      <c r="F4" s="76"/>
    </row>
    <row r="5" spans="1:30" x14ac:dyDescent="0.25">
      <c r="A5" s="1" t="s">
        <v>45</v>
      </c>
      <c r="C5" s="104"/>
      <c r="D5" s="105"/>
      <c r="E5" s="105"/>
      <c r="F5" s="106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86" t="s">
        <v>42</v>
      </c>
      <c r="T7" s="87"/>
      <c r="U7" s="87"/>
      <c r="V7" s="87"/>
      <c r="W7" s="87"/>
      <c r="X7" s="87"/>
      <c r="Y7" s="87"/>
      <c r="Z7" s="87"/>
      <c r="AA7" s="87"/>
      <c r="AB7" s="87"/>
      <c r="AC7" s="87"/>
      <c r="AD7" s="88"/>
    </row>
    <row r="8" spans="1:30" x14ac:dyDescent="0.25">
      <c r="A8" s="60" t="s">
        <v>0</v>
      </c>
      <c r="B8" s="30"/>
      <c r="C8" s="30"/>
      <c r="D8" s="30"/>
      <c r="E8" s="18">
        <v>38</v>
      </c>
      <c r="F8" s="30"/>
      <c r="G8" s="30"/>
      <c r="H8" s="30" t="s">
        <v>3</v>
      </c>
      <c r="I8" s="30"/>
      <c r="J8" s="30"/>
      <c r="K8" s="30"/>
      <c r="L8" s="31"/>
      <c r="M8" s="30">
        <f>F28+P28+Z28+F37+P37+Z37+F46+P46+Z46+F55+P55+Z55+F64+P64+Z64</f>
        <v>0</v>
      </c>
      <c r="N8" s="31"/>
      <c r="O8" s="30"/>
      <c r="P8" s="32"/>
      <c r="S8" s="89" t="s">
        <v>40</v>
      </c>
      <c r="T8" s="90"/>
      <c r="U8" s="91" t="s">
        <v>41</v>
      </c>
      <c r="V8" s="92"/>
      <c r="W8" s="92"/>
      <c r="X8" s="92"/>
      <c r="Y8" s="92"/>
      <c r="Z8" s="92"/>
      <c r="AA8" s="92"/>
      <c r="AB8" s="92"/>
      <c r="AC8" s="92"/>
      <c r="AD8" s="93"/>
    </row>
    <row r="9" spans="1:30" x14ac:dyDescent="0.25">
      <c r="A9" s="62" t="s">
        <v>112</v>
      </c>
      <c r="B9" s="63"/>
      <c r="C9" s="63"/>
      <c r="D9" s="62"/>
      <c r="E9" s="30">
        <f>E8/38</f>
        <v>1</v>
      </c>
      <c r="F9" s="30"/>
      <c r="G9" s="30"/>
      <c r="H9" s="30" t="s">
        <v>4</v>
      </c>
      <c r="I9" s="30"/>
      <c r="J9" s="30"/>
      <c r="K9" s="30"/>
      <c r="L9" s="31"/>
      <c r="M9" s="30">
        <f>SUM(H21:H64)+SUM(R21:R64)+SUM(AB21:AB64)</f>
        <v>0</v>
      </c>
      <c r="N9" s="31"/>
      <c r="O9" s="30"/>
      <c r="P9" s="32"/>
      <c r="S9" s="83"/>
      <c r="T9" s="84"/>
      <c r="U9" s="94"/>
      <c r="V9" s="84"/>
      <c r="W9" s="84"/>
      <c r="X9" s="84"/>
      <c r="Y9" s="84"/>
      <c r="Z9" s="84"/>
      <c r="AA9" s="84"/>
      <c r="AB9" s="84"/>
      <c r="AC9" s="84"/>
      <c r="AD9" s="95"/>
    </row>
    <row r="10" spans="1:30" x14ac:dyDescent="0.25">
      <c r="A10" s="62" t="s">
        <v>35</v>
      </c>
      <c r="B10" s="63"/>
      <c r="C10" s="63"/>
      <c r="D10" s="63"/>
      <c r="E10" s="65">
        <f>182.4*E9</f>
        <v>182.4</v>
      </c>
      <c r="F10" s="30"/>
      <c r="G10" s="30"/>
      <c r="H10" s="30" t="s">
        <v>5</v>
      </c>
      <c r="I10" s="30"/>
      <c r="J10" s="30"/>
      <c r="K10" s="30"/>
      <c r="L10" s="31"/>
      <c r="M10" s="30">
        <f>SUM(I21:I64)+SUM(S21:S64)+SUM(AC21:AC64)</f>
        <v>0</v>
      </c>
      <c r="N10" s="31"/>
      <c r="O10" s="30"/>
      <c r="P10" s="32"/>
      <c r="S10" s="85"/>
      <c r="T10" s="78"/>
      <c r="U10" s="77"/>
      <c r="V10" s="78"/>
      <c r="W10" s="78"/>
      <c r="X10" s="78"/>
      <c r="Y10" s="78"/>
      <c r="Z10" s="78"/>
      <c r="AA10" s="78"/>
      <c r="AB10" s="78"/>
      <c r="AC10" s="78"/>
      <c r="AD10" s="79"/>
    </row>
    <row r="11" spans="1:30" x14ac:dyDescent="0.25">
      <c r="A11" s="29" t="s">
        <v>123</v>
      </c>
      <c r="B11" s="30"/>
      <c r="C11" s="30"/>
      <c r="D11" s="30"/>
      <c r="E11" s="4"/>
      <c r="F11" s="30"/>
      <c r="G11" s="30"/>
      <c r="H11" s="30" t="s">
        <v>114</v>
      </c>
      <c r="I11" s="30"/>
      <c r="J11" s="30"/>
      <c r="K11" s="30"/>
      <c r="L11" s="31"/>
      <c r="M11" s="30">
        <f>SUM(J21:J64)+SUM(T21:T64)+SUM(AD21:AD64)</f>
        <v>0</v>
      </c>
      <c r="N11" s="30"/>
      <c r="O11" s="30"/>
      <c r="P11" s="32"/>
      <c r="S11" s="85"/>
      <c r="T11" s="78"/>
      <c r="U11" s="77"/>
      <c r="V11" s="78"/>
      <c r="W11" s="78"/>
      <c r="X11" s="78"/>
      <c r="Y11" s="78"/>
      <c r="Z11" s="78"/>
      <c r="AA11" s="78"/>
      <c r="AB11" s="78"/>
      <c r="AC11" s="78"/>
      <c r="AD11" s="79"/>
    </row>
    <row r="12" spans="1:30" x14ac:dyDescent="0.25">
      <c r="A12" s="29" t="s">
        <v>153</v>
      </c>
      <c r="B12" s="30"/>
      <c r="C12" s="30"/>
      <c r="D12" s="30"/>
      <c r="E12" s="17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S12" s="85"/>
      <c r="T12" s="78"/>
      <c r="U12" s="77"/>
      <c r="V12" s="78"/>
      <c r="W12" s="78"/>
      <c r="X12" s="78"/>
      <c r="Y12" s="78"/>
      <c r="Z12" s="78"/>
      <c r="AA12" s="78"/>
      <c r="AB12" s="78"/>
      <c r="AC12" s="78"/>
      <c r="AD12" s="79"/>
    </row>
    <row r="13" spans="1:30" x14ac:dyDescent="0.25">
      <c r="A13" s="62" t="s">
        <v>149</v>
      </c>
      <c r="B13" s="63"/>
      <c r="C13" s="63"/>
      <c r="D13" s="63"/>
      <c r="E13" s="64">
        <f>E10+E11+E12</f>
        <v>182.4</v>
      </c>
      <c r="F13" s="30"/>
      <c r="G13" s="30"/>
      <c r="H13" s="30" t="s">
        <v>151</v>
      </c>
      <c r="I13" s="30"/>
      <c r="J13" s="30"/>
      <c r="K13" s="31"/>
      <c r="L13" s="30"/>
      <c r="M13" s="61">
        <f>E14-SUM(M8:M10)-M11-M14</f>
        <v>1778.6</v>
      </c>
      <c r="N13" s="31" t="s">
        <v>46</v>
      </c>
      <c r="O13" s="30"/>
      <c r="P13" s="32"/>
      <c r="S13" s="85"/>
      <c r="T13" s="78"/>
      <c r="U13" s="77"/>
      <c r="V13" s="78"/>
      <c r="W13" s="78"/>
      <c r="X13" s="78"/>
      <c r="Y13" s="78"/>
      <c r="Z13" s="78"/>
      <c r="AA13" s="78"/>
      <c r="AB13" s="78"/>
      <c r="AC13" s="78"/>
      <c r="AD13" s="79"/>
    </row>
    <row r="14" spans="1:30" x14ac:dyDescent="0.25">
      <c r="A14" s="29" t="s">
        <v>150</v>
      </c>
      <c r="B14" s="30"/>
      <c r="C14" s="30"/>
      <c r="D14" s="30"/>
      <c r="E14" s="64">
        <f>1961*E9</f>
        <v>1961</v>
      </c>
      <c r="F14" s="30"/>
      <c r="G14" s="30"/>
      <c r="H14" s="30" t="s">
        <v>152</v>
      </c>
      <c r="I14" s="30"/>
      <c r="J14" s="30"/>
      <c r="K14" s="30"/>
      <c r="L14" s="30"/>
      <c r="M14" s="33">
        <f>E13-M11</f>
        <v>182.4</v>
      </c>
      <c r="N14" s="31"/>
      <c r="O14" s="30"/>
      <c r="P14" s="32"/>
      <c r="S14" s="85"/>
      <c r="T14" s="78"/>
      <c r="U14" s="77"/>
      <c r="V14" s="78"/>
      <c r="W14" s="78"/>
      <c r="X14" s="78"/>
      <c r="Y14" s="78"/>
      <c r="Z14" s="78"/>
      <c r="AA14" s="78"/>
      <c r="AB14" s="78"/>
      <c r="AC14" s="78"/>
      <c r="AD14" s="79"/>
    </row>
    <row r="15" spans="1:30" ht="15.75" thickBot="1" x14ac:dyDescent="0.3">
      <c r="A15" s="66" t="s">
        <v>124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107"/>
      <c r="T15" s="81"/>
      <c r="U15" s="80"/>
      <c r="V15" s="81"/>
      <c r="W15" s="81"/>
      <c r="X15" s="81"/>
      <c r="Y15" s="81"/>
      <c r="Z15" s="81"/>
      <c r="AA15" s="81"/>
      <c r="AB15" s="81"/>
      <c r="AC15" s="81"/>
      <c r="AD15" s="82"/>
    </row>
    <row r="17" spans="1:30" x14ac:dyDescent="0.25">
      <c r="A17" s="103" t="s">
        <v>101</v>
      </c>
      <c r="B17" s="103"/>
      <c r="C17" s="103"/>
      <c r="D17" s="103"/>
      <c r="E17" s="103"/>
      <c r="F17" s="103"/>
      <c r="G17" s="10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101" t="s">
        <v>6</v>
      </c>
      <c r="B19" s="102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101" t="s">
        <v>22</v>
      </c>
      <c r="L19" s="102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101" t="s">
        <v>24</v>
      </c>
      <c r="V19" s="102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2" t="s">
        <v>147</v>
      </c>
      <c r="B20" s="43"/>
      <c r="C20" s="44"/>
      <c r="D20" s="44"/>
      <c r="E20" s="44"/>
      <c r="F20" s="44"/>
      <c r="G20" s="44"/>
      <c r="H20" s="44"/>
      <c r="I20" s="44"/>
      <c r="J20" s="45"/>
      <c r="K20" s="46" t="s">
        <v>18</v>
      </c>
      <c r="L20" s="47"/>
      <c r="M20" s="44"/>
      <c r="N20" s="44"/>
      <c r="O20" s="44"/>
      <c r="P20" s="44"/>
      <c r="Q20" s="44"/>
      <c r="R20" s="44"/>
      <c r="S20" s="44"/>
      <c r="T20" s="45"/>
      <c r="U20" s="46" t="s">
        <v>23</v>
      </c>
      <c r="V20" s="47"/>
      <c r="W20" s="44"/>
      <c r="X20" s="44"/>
      <c r="Y20" s="44"/>
      <c r="Z20" s="44"/>
      <c r="AA20" s="44"/>
      <c r="AB20" s="44"/>
      <c r="AC20" s="44"/>
      <c r="AD20" s="45"/>
    </row>
    <row r="21" spans="1:30" ht="18" customHeight="1" x14ac:dyDescent="0.25">
      <c r="A21" s="40" t="s">
        <v>8</v>
      </c>
      <c r="B21" s="73">
        <v>44557</v>
      </c>
      <c r="C21" s="68"/>
      <c r="D21" s="68"/>
      <c r="E21" s="68"/>
      <c r="F21" s="68"/>
      <c r="G21" s="68"/>
      <c r="H21" s="68"/>
      <c r="I21" s="69"/>
      <c r="J21" s="70"/>
      <c r="K21" s="40" t="s">
        <v>8</v>
      </c>
      <c r="L21" s="73">
        <f>B63+1</f>
        <v>44592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73">
        <f>L54+1</f>
        <v>44620</v>
      </c>
      <c r="W21" s="8"/>
      <c r="X21" s="8"/>
      <c r="Y21" s="8"/>
      <c r="Z21" s="8"/>
      <c r="AA21" s="8"/>
      <c r="AB21" s="8"/>
      <c r="AC21" s="9"/>
      <c r="AD21" s="10"/>
    </row>
    <row r="22" spans="1:30" ht="18" customHeight="1" x14ac:dyDescent="0.25">
      <c r="A22" s="40" t="s">
        <v>9</v>
      </c>
      <c r="B22" s="73">
        <f>B21+1</f>
        <v>44558</v>
      </c>
      <c r="C22" s="68"/>
      <c r="D22" s="68"/>
      <c r="E22" s="68"/>
      <c r="F22" s="68"/>
      <c r="G22" s="68"/>
      <c r="H22" s="68"/>
      <c r="I22" s="68"/>
      <c r="J22" s="68"/>
      <c r="K22" s="40" t="s">
        <v>9</v>
      </c>
      <c r="L22" s="73">
        <f>L21+1</f>
        <v>44593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73">
        <f>V21+1</f>
        <v>44621</v>
      </c>
      <c r="W22" s="8"/>
      <c r="X22" s="8"/>
      <c r="Y22" s="8"/>
      <c r="Z22" s="8"/>
      <c r="AA22" s="8"/>
      <c r="AB22" s="8"/>
      <c r="AC22" s="9"/>
      <c r="AD22" s="10"/>
    </row>
    <row r="23" spans="1:30" ht="18" customHeight="1" x14ac:dyDescent="0.25">
      <c r="A23" s="40" t="s">
        <v>10</v>
      </c>
      <c r="B23" s="73">
        <f t="shared" ref="B23:B27" si="0">B22+1</f>
        <v>44559</v>
      </c>
      <c r="C23" s="68"/>
      <c r="D23" s="68"/>
      <c r="E23" s="68"/>
      <c r="F23" s="68"/>
      <c r="G23" s="68"/>
      <c r="H23" s="68"/>
      <c r="I23" s="68"/>
      <c r="J23" s="68"/>
      <c r="K23" s="40" t="s">
        <v>10</v>
      </c>
      <c r="L23" s="73">
        <f t="shared" ref="L23:L27" si="1">L22+1</f>
        <v>44594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73">
        <f t="shared" ref="V23:V27" si="2">V22+1</f>
        <v>44622</v>
      </c>
      <c r="W23" s="8"/>
      <c r="X23" s="8"/>
      <c r="Y23" s="8"/>
      <c r="Z23" s="8"/>
      <c r="AA23" s="8"/>
      <c r="AB23" s="8"/>
      <c r="AC23" s="9"/>
      <c r="AD23" s="10"/>
    </row>
    <row r="24" spans="1:30" ht="18" customHeight="1" x14ac:dyDescent="0.25">
      <c r="A24" s="40" t="s">
        <v>11</v>
      </c>
      <c r="B24" s="73">
        <f t="shared" si="0"/>
        <v>44560</v>
      </c>
      <c r="C24" s="68"/>
      <c r="D24" s="68"/>
      <c r="E24" s="68"/>
      <c r="F24" s="68"/>
      <c r="G24" s="68"/>
      <c r="H24" s="68"/>
      <c r="I24" s="68"/>
      <c r="J24" s="68"/>
      <c r="K24" s="40" t="s">
        <v>11</v>
      </c>
      <c r="L24" s="73">
        <f t="shared" si="1"/>
        <v>44595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73">
        <f t="shared" si="2"/>
        <v>44623</v>
      </c>
      <c r="W24" s="8"/>
      <c r="X24" s="8"/>
      <c r="Y24" s="8"/>
      <c r="Z24" s="8"/>
      <c r="AA24" s="8"/>
      <c r="AB24" s="8"/>
      <c r="AC24" s="9"/>
      <c r="AD24" s="10"/>
    </row>
    <row r="25" spans="1:30" ht="18" customHeight="1" x14ac:dyDescent="0.25">
      <c r="A25" s="40" t="s">
        <v>12</v>
      </c>
      <c r="B25" s="73">
        <f t="shared" si="0"/>
        <v>44561</v>
      </c>
      <c r="C25" s="68"/>
      <c r="D25" s="68"/>
      <c r="E25" s="68"/>
      <c r="F25" s="68"/>
      <c r="G25" s="68"/>
      <c r="H25" s="68"/>
      <c r="I25" s="68"/>
      <c r="J25" s="68"/>
      <c r="K25" s="40" t="s">
        <v>12</v>
      </c>
      <c r="L25" s="73">
        <f t="shared" si="1"/>
        <v>44596</v>
      </c>
      <c r="M25" s="5"/>
      <c r="N25" s="5"/>
      <c r="O25" s="5"/>
      <c r="P25" s="5"/>
      <c r="Q25" s="5"/>
      <c r="R25" s="5"/>
      <c r="S25" s="6"/>
      <c r="T25" s="7"/>
      <c r="U25" s="40" t="s">
        <v>12</v>
      </c>
      <c r="V25" s="73">
        <f t="shared" si="2"/>
        <v>44624</v>
      </c>
      <c r="W25" s="5"/>
      <c r="X25" s="5"/>
      <c r="Y25" s="5"/>
      <c r="Z25" s="5"/>
      <c r="AA25" s="5"/>
      <c r="AB25" s="5"/>
      <c r="AC25" s="6"/>
      <c r="AD25" s="7"/>
    </row>
    <row r="26" spans="1:30" ht="18" customHeight="1" x14ac:dyDescent="0.25">
      <c r="A26" s="40" t="s">
        <v>13</v>
      </c>
      <c r="B26" s="73">
        <f t="shared" si="0"/>
        <v>44562</v>
      </c>
      <c r="C26" s="71"/>
      <c r="D26" s="71"/>
      <c r="E26" s="71"/>
      <c r="F26" s="71"/>
      <c r="G26" s="71"/>
      <c r="H26" s="71"/>
      <c r="I26" s="71"/>
      <c r="J26" s="72"/>
      <c r="K26" s="40" t="s">
        <v>13</v>
      </c>
      <c r="L26" s="73">
        <f t="shared" si="1"/>
        <v>44597</v>
      </c>
      <c r="M26" s="5"/>
      <c r="N26" s="5"/>
      <c r="O26" s="5"/>
      <c r="P26" s="5"/>
      <c r="Q26" s="5"/>
      <c r="R26" s="5"/>
      <c r="S26" s="6"/>
      <c r="T26" s="7"/>
      <c r="U26" s="40" t="s">
        <v>13</v>
      </c>
      <c r="V26" s="73">
        <f t="shared" si="2"/>
        <v>44625</v>
      </c>
      <c r="W26" s="5"/>
      <c r="X26" s="5"/>
      <c r="Y26" s="5"/>
      <c r="Z26" s="5"/>
      <c r="AA26" s="5"/>
      <c r="AB26" s="5"/>
      <c r="AC26" s="6"/>
      <c r="AD26" s="7"/>
    </row>
    <row r="27" spans="1:30" ht="18" customHeight="1" x14ac:dyDescent="0.25">
      <c r="A27" s="40" t="s">
        <v>14</v>
      </c>
      <c r="B27" s="73">
        <f t="shared" si="0"/>
        <v>44563</v>
      </c>
      <c r="C27" s="8"/>
      <c r="D27" s="8"/>
      <c r="E27" s="8"/>
      <c r="F27" s="8"/>
      <c r="G27" s="8"/>
      <c r="H27" s="8"/>
      <c r="I27" s="8"/>
      <c r="J27" s="10"/>
      <c r="K27" s="49" t="s">
        <v>14</v>
      </c>
      <c r="L27" s="73">
        <f t="shared" si="1"/>
        <v>44598</v>
      </c>
      <c r="M27" s="5"/>
      <c r="N27" s="5"/>
      <c r="O27" s="5"/>
      <c r="P27" s="5"/>
      <c r="Q27" s="5"/>
      <c r="R27" s="5"/>
      <c r="S27" s="6"/>
      <c r="T27" s="7"/>
      <c r="U27" s="49" t="s">
        <v>14</v>
      </c>
      <c r="V27" s="73">
        <f t="shared" si="2"/>
        <v>44626</v>
      </c>
      <c r="W27" s="5"/>
      <c r="X27" s="5"/>
      <c r="Y27" s="5"/>
      <c r="Z27" s="5"/>
      <c r="AA27" s="5"/>
      <c r="AB27" s="5"/>
      <c r="AC27" s="6"/>
      <c r="AD27" s="7"/>
    </row>
    <row r="28" spans="1:30" ht="18" customHeight="1" thickBot="1" x14ac:dyDescent="0.3">
      <c r="A28" s="97" t="s">
        <v>43</v>
      </c>
      <c r="B28" s="98"/>
      <c r="C28" s="98"/>
      <c r="D28" s="98"/>
      <c r="E28" s="98"/>
      <c r="F28" s="99">
        <f>SUM(C21:G27)</f>
        <v>0</v>
      </c>
      <c r="G28" s="98"/>
      <c r="H28" s="98"/>
      <c r="I28" s="98"/>
      <c r="J28" s="100"/>
      <c r="K28" s="97" t="s">
        <v>43</v>
      </c>
      <c r="L28" s="98"/>
      <c r="M28" s="98"/>
      <c r="N28" s="98"/>
      <c r="O28" s="98"/>
      <c r="P28" s="99">
        <f>SUM(M21:Q27)</f>
        <v>0</v>
      </c>
      <c r="Q28" s="98"/>
      <c r="R28" s="98"/>
      <c r="S28" s="98"/>
      <c r="T28" s="100"/>
      <c r="U28" s="97" t="s">
        <v>43</v>
      </c>
      <c r="V28" s="98"/>
      <c r="W28" s="98"/>
      <c r="X28" s="98"/>
      <c r="Y28" s="98"/>
      <c r="Z28" s="99">
        <f>SUM(W21:AA27)</f>
        <v>0</v>
      </c>
      <c r="AA28" s="98"/>
      <c r="AB28" s="98"/>
      <c r="AC28" s="98"/>
      <c r="AD28" s="100"/>
    </row>
    <row r="29" spans="1:30" ht="18" customHeight="1" x14ac:dyDescent="0.25">
      <c r="A29" s="46" t="s">
        <v>7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19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25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73">
        <f>B27+1</f>
        <v>44564</v>
      </c>
      <c r="C30" s="8"/>
      <c r="D30" s="8"/>
      <c r="E30" s="8"/>
      <c r="F30" s="8"/>
      <c r="G30" s="8"/>
      <c r="H30" s="8"/>
      <c r="I30" s="8"/>
      <c r="J30" s="10"/>
      <c r="K30" s="40" t="s">
        <v>8</v>
      </c>
      <c r="L30" s="73">
        <f>L27+1</f>
        <v>44599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73">
        <f>V27+1</f>
        <v>44627</v>
      </c>
      <c r="W30" s="8"/>
      <c r="X30" s="8"/>
      <c r="Y30" s="8"/>
      <c r="Z30" s="8"/>
      <c r="AA30" s="8"/>
      <c r="AB30" s="8"/>
      <c r="AC30" s="5"/>
      <c r="AD30" s="7"/>
    </row>
    <row r="31" spans="1:30" ht="18" customHeight="1" x14ac:dyDescent="0.25">
      <c r="A31" s="40" t="s">
        <v>9</v>
      </c>
      <c r="B31" s="73">
        <f>B30+1</f>
        <v>44565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73">
        <f>L30+1</f>
        <v>44600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73">
        <f>V30+1</f>
        <v>44628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73">
        <f t="shared" ref="B32:B36" si="3">B31+1</f>
        <v>44566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73">
        <f t="shared" ref="L32:L36" si="4">L31+1</f>
        <v>44601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73">
        <f t="shared" ref="V32:V36" si="5">V31+1</f>
        <v>44629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73">
        <f t="shared" si="3"/>
        <v>44567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73">
        <f t="shared" si="4"/>
        <v>44602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73">
        <f t="shared" si="5"/>
        <v>44630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73">
        <f t="shared" si="3"/>
        <v>44568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73">
        <f t="shared" si="4"/>
        <v>44603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73">
        <f t="shared" si="5"/>
        <v>44631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73">
        <f t="shared" si="3"/>
        <v>44569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73">
        <f t="shared" si="4"/>
        <v>44604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73">
        <f t="shared" si="5"/>
        <v>44632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73">
        <f t="shared" si="3"/>
        <v>44570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73">
        <f t="shared" si="4"/>
        <v>44605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73">
        <f t="shared" si="5"/>
        <v>44633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97" t="s">
        <v>43</v>
      </c>
      <c r="B37" s="98"/>
      <c r="C37" s="98"/>
      <c r="D37" s="98"/>
      <c r="E37" s="98"/>
      <c r="F37" s="99">
        <f>SUM(C30:G36)</f>
        <v>0</v>
      </c>
      <c r="G37" s="98"/>
      <c r="H37" s="98"/>
      <c r="I37" s="98"/>
      <c r="J37" s="100"/>
      <c r="K37" s="97" t="s">
        <v>43</v>
      </c>
      <c r="L37" s="98"/>
      <c r="M37" s="98"/>
      <c r="N37" s="98"/>
      <c r="O37" s="98"/>
      <c r="P37" s="99">
        <f>SUM(M30:Q36)</f>
        <v>0</v>
      </c>
      <c r="Q37" s="98"/>
      <c r="R37" s="98"/>
      <c r="S37" s="98"/>
      <c r="T37" s="100"/>
      <c r="U37" s="97" t="s">
        <v>43</v>
      </c>
      <c r="V37" s="98"/>
      <c r="W37" s="98"/>
      <c r="X37" s="98"/>
      <c r="Y37" s="98"/>
      <c r="Z37" s="99">
        <f>SUM(W30:AA36)</f>
        <v>0</v>
      </c>
      <c r="AA37" s="98"/>
      <c r="AB37" s="98"/>
      <c r="AC37" s="98"/>
      <c r="AD37" s="100"/>
    </row>
    <row r="38" spans="1:30" ht="18" customHeight="1" x14ac:dyDescent="0.25">
      <c r="A38" s="46" t="s">
        <v>15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20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26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73">
        <f>B36+1</f>
        <v>44571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73">
        <f>L36+1</f>
        <v>44606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73">
        <f>V36+1</f>
        <v>44634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73">
        <f>B39+1</f>
        <v>44572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73">
        <f>L39+1</f>
        <v>44607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73">
        <f>V39+1</f>
        <v>44635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73">
        <f t="shared" ref="B41:B45" si="6">B40+1</f>
        <v>44573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73">
        <f t="shared" ref="L41:L45" si="7">L40+1</f>
        <v>44608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73">
        <f t="shared" ref="V41:V45" si="8">V40+1</f>
        <v>44636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73">
        <f t="shared" si="6"/>
        <v>44574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73">
        <f t="shared" si="7"/>
        <v>44609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73">
        <f t="shared" si="8"/>
        <v>44637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73">
        <f t="shared" si="6"/>
        <v>44575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73">
        <f t="shared" si="7"/>
        <v>44610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73">
        <f t="shared" si="8"/>
        <v>44638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73">
        <f t="shared" si="6"/>
        <v>44576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73">
        <f t="shared" si="7"/>
        <v>44611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73">
        <f t="shared" si="8"/>
        <v>44639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73">
        <f t="shared" si="6"/>
        <v>44577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73">
        <f t="shared" si="7"/>
        <v>44612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73">
        <f t="shared" si="8"/>
        <v>44640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97" t="s">
        <v>43</v>
      </c>
      <c r="B46" s="98"/>
      <c r="C46" s="98"/>
      <c r="D46" s="98"/>
      <c r="E46" s="98"/>
      <c r="F46" s="99">
        <f>SUM(C39:G45)</f>
        <v>0</v>
      </c>
      <c r="G46" s="98"/>
      <c r="H46" s="98"/>
      <c r="I46" s="98"/>
      <c r="J46" s="100"/>
      <c r="K46" s="97" t="s">
        <v>43</v>
      </c>
      <c r="L46" s="98"/>
      <c r="M46" s="98"/>
      <c r="N46" s="98"/>
      <c r="O46" s="98"/>
      <c r="P46" s="99">
        <f>SUM(M39:Q45)</f>
        <v>0</v>
      </c>
      <c r="Q46" s="98"/>
      <c r="R46" s="98"/>
      <c r="S46" s="98"/>
      <c r="T46" s="100"/>
      <c r="U46" s="97" t="s">
        <v>43</v>
      </c>
      <c r="V46" s="98"/>
      <c r="W46" s="98"/>
      <c r="X46" s="98"/>
      <c r="Y46" s="98"/>
      <c r="Z46" s="99">
        <f>SUM(W39:AA45)</f>
        <v>0</v>
      </c>
      <c r="AA46" s="98"/>
      <c r="AB46" s="98"/>
      <c r="AC46" s="98"/>
      <c r="AD46" s="100"/>
    </row>
    <row r="47" spans="1:30" ht="18" customHeight="1" x14ac:dyDescent="0.25">
      <c r="A47" s="46" t="s">
        <v>16</v>
      </c>
      <c r="B47" s="47"/>
      <c r="C47" s="47"/>
      <c r="D47" s="47"/>
      <c r="E47" s="47"/>
      <c r="F47" s="47"/>
      <c r="G47" s="47"/>
      <c r="H47" s="47"/>
      <c r="I47" s="47"/>
      <c r="J47" s="48"/>
      <c r="K47" s="42" t="s">
        <v>21</v>
      </c>
      <c r="L47" s="43"/>
      <c r="M47" s="47"/>
      <c r="N47" s="47"/>
      <c r="O47" s="47"/>
      <c r="P47" s="47"/>
      <c r="Q47" s="47"/>
      <c r="R47" s="47"/>
      <c r="S47" s="47"/>
      <c r="T47" s="48"/>
      <c r="U47" s="46" t="s">
        <v>27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73">
        <f>B45+1</f>
        <v>44578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73">
        <f>L45+1</f>
        <v>44613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73">
        <f>V45+1</f>
        <v>44641</v>
      </c>
      <c r="W48" s="8"/>
      <c r="X48" s="8"/>
      <c r="Y48" s="8"/>
      <c r="Z48" s="8"/>
      <c r="AA48" s="8"/>
      <c r="AB48" s="8"/>
      <c r="AC48" s="8"/>
      <c r="AD48" s="10"/>
    </row>
    <row r="49" spans="1:30" ht="18" customHeight="1" x14ac:dyDescent="0.25">
      <c r="A49" s="40" t="s">
        <v>9</v>
      </c>
      <c r="B49" s="73">
        <f>B48+1</f>
        <v>44579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73">
        <f>L48+1</f>
        <v>44614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73">
        <f>V48+1</f>
        <v>44642</v>
      </c>
      <c r="W49" s="8"/>
      <c r="X49" s="8"/>
      <c r="Y49" s="8"/>
      <c r="Z49" s="8"/>
      <c r="AA49" s="8"/>
      <c r="AB49" s="8"/>
      <c r="AC49" s="8"/>
      <c r="AD49" s="10"/>
    </row>
    <row r="50" spans="1:30" ht="18" customHeight="1" x14ac:dyDescent="0.25">
      <c r="A50" s="40" t="s">
        <v>10</v>
      </c>
      <c r="B50" s="73">
        <f t="shared" ref="B50:B54" si="9">B49+1</f>
        <v>44580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73">
        <f t="shared" ref="L50:L54" si="10">L49+1</f>
        <v>44615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73">
        <f t="shared" ref="V50:V54" si="11">V49+1</f>
        <v>44643</v>
      </c>
      <c r="W50" s="8"/>
      <c r="X50" s="8"/>
      <c r="Y50" s="8"/>
      <c r="Z50" s="8"/>
      <c r="AA50" s="8"/>
      <c r="AB50" s="8"/>
      <c r="AC50" s="8"/>
      <c r="AD50" s="10"/>
    </row>
    <row r="51" spans="1:30" ht="18" customHeight="1" x14ac:dyDescent="0.25">
      <c r="A51" s="40" t="s">
        <v>11</v>
      </c>
      <c r="B51" s="73">
        <f t="shared" si="9"/>
        <v>44581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73">
        <f t="shared" si="10"/>
        <v>44616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73">
        <f t="shared" si="11"/>
        <v>44644</v>
      </c>
      <c r="W51" s="8"/>
      <c r="X51" s="8"/>
      <c r="Y51" s="8"/>
      <c r="Z51" s="8"/>
      <c r="AA51" s="8"/>
      <c r="AB51" s="8"/>
      <c r="AC51" s="8"/>
      <c r="AD51" s="10"/>
    </row>
    <row r="52" spans="1:30" ht="18" customHeight="1" x14ac:dyDescent="0.25">
      <c r="A52" s="40" t="s">
        <v>12</v>
      </c>
      <c r="B52" s="73">
        <f t="shared" si="9"/>
        <v>44582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73">
        <f t="shared" si="10"/>
        <v>44617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73">
        <f t="shared" si="11"/>
        <v>44645</v>
      </c>
      <c r="W52" s="8"/>
      <c r="X52" s="8"/>
      <c r="Y52" s="8"/>
      <c r="Z52" s="8"/>
      <c r="AA52" s="8"/>
      <c r="AB52" s="8"/>
      <c r="AC52" s="8"/>
      <c r="AD52" s="10"/>
    </row>
    <row r="53" spans="1:30" ht="18" customHeight="1" x14ac:dyDescent="0.25">
      <c r="A53" s="40" t="s">
        <v>13</v>
      </c>
      <c r="B53" s="73">
        <f t="shared" si="9"/>
        <v>44583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73">
        <f t="shared" si="10"/>
        <v>44618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73">
        <f t="shared" si="11"/>
        <v>44646</v>
      </c>
      <c r="W53" s="8"/>
      <c r="X53" s="8"/>
      <c r="Y53" s="8"/>
      <c r="Z53" s="8"/>
      <c r="AA53" s="8"/>
      <c r="AB53" s="8"/>
      <c r="AC53" s="8"/>
      <c r="AD53" s="10"/>
    </row>
    <row r="54" spans="1:30" ht="18" customHeight="1" x14ac:dyDescent="0.25">
      <c r="A54" s="49" t="s">
        <v>14</v>
      </c>
      <c r="B54" s="73">
        <f t="shared" si="9"/>
        <v>44584</v>
      </c>
      <c r="C54" s="11"/>
      <c r="D54" s="11"/>
      <c r="E54" s="11"/>
      <c r="F54" s="11"/>
      <c r="G54" s="11"/>
      <c r="H54" s="11"/>
      <c r="I54" s="11"/>
      <c r="J54" s="12"/>
      <c r="K54" s="40" t="s">
        <v>14</v>
      </c>
      <c r="L54" s="73">
        <f t="shared" si="10"/>
        <v>44619</v>
      </c>
      <c r="M54" s="11"/>
      <c r="N54" s="11"/>
      <c r="O54" s="11"/>
      <c r="P54" s="11"/>
      <c r="Q54" s="11"/>
      <c r="R54" s="11"/>
      <c r="S54" s="11"/>
      <c r="T54" s="12"/>
      <c r="U54" s="40" t="s">
        <v>14</v>
      </c>
      <c r="V54" s="73">
        <f t="shared" si="11"/>
        <v>44647</v>
      </c>
      <c r="W54" s="11"/>
      <c r="X54" s="11"/>
      <c r="Y54" s="11"/>
      <c r="Z54" s="11"/>
      <c r="AA54" s="11"/>
      <c r="AB54" s="11"/>
      <c r="AC54" s="11"/>
      <c r="AD54" s="12"/>
    </row>
    <row r="55" spans="1:30" ht="18" customHeight="1" thickBot="1" x14ac:dyDescent="0.3">
      <c r="A55" s="97" t="s">
        <v>43</v>
      </c>
      <c r="B55" s="98"/>
      <c r="C55" s="98"/>
      <c r="D55" s="98"/>
      <c r="E55" s="98"/>
      <c r="F55" s="99">
        <f>SUM(C48:G54)</f>
        <v>0</v>
      </c>
      <c r="G55" s="98"/>
      <c r="H55" s="98"/>
      <c r="I55" s="98"/>
      <c r="J55" s="100"/>
      <c r="K55" s="97" t="s">
        <v>43</v>
      </c>
      <c r="L55" s="98"/>
      <c r="M55" s="98"/>
      <c r="N55" s="98"/>
      <c r="O55" s="98"/>
      <c r="P55" s="99">
        <f>SUM(M48:Q54)</f>
        <v>0</v>
      </c>
      <c r="Q55" s="98"/>
      <c r="R55" s="98"/>
      <c r="S55" s="98"/>
      <c r="T55" s="100"/>
      <c r="U55" s="97" t="s">
        <v>43</v>
      </c>
      <c r="V55" s="98"/>
      <c r="W55" s="98"/>
      <c r="X55" s="98"/>
      <c r="Y55" s="98"/>
      <c r="Z55" s="99">
        <f>SUM(W48:AA54)</f>
        <v>0</v>
      </c>
      <c r="AA55" s="98"/>
      <c r="AB55" s="98"/>
      <c r="AC55" s="98"/>
      <c r="AD55" s="100"/>
    </row>
    <row r="56" spans="1:30" ht="18" customHeight="1" x14ac:dyDescent="0.25">
      <c r="A56" s="42" t="s">
        <v>17</v>
      </c>
      <c r="B56" s="43"/>
      <c r="C56" s="44"/>
      <c r="D56" s="44"/>
      <c r="E56" s="44"/>
      <c r="F56" s="44"/>
      <c r="G56" s="44"/>
      <c r="H56" s="44"/>
      <c r="I56" s="44"/>
      <c r="J56" s="45"/>
      <c r="K56" s="46"/>
      <c r="L56" s="47"/>
      <c r="M56" s="47"/>
      <c r="N56" s="47"/>
      <c r="O56" s="47"/>
      <c r="P56" s="47"/>
      <c r="Q56" s="47"/>
      <c r="R56" s="47"/>
      <c r="S56" s="47"/>
      <c r="T56" s="48"/>
      <c r="U56" s="46"/>
      <c r="V56" s="47"/>
      <c r="W56" s="47"/>
      <c r="X56" s="47"/>
      <c r="Y56" s="47"/>
      <c r="Z56" s="47"/>
      <c r="AA56" s="47"/>
      <c r="AB56" s="47"/>
      <c r="AC56" s="47"/>
      <c r="AD56" s="48"/>
    </row>
    <row r="57" spans="1:30" ht="18" customHeight="1" x14ac:dyDescent="0.25">
      <c r="A57" s="40" t="s">
        <v>8</v>
      </c>
      <c r="B57" s="73">
        <f>B54+1</f>
        <v>44585</v>
      </c>
      <c r="C57" s="8"/>
      <c r="D57" s="8"/>
      <c r="E57" s="8"/>
      <c r="F57" s="8"/>
      <c r="G57" s="8"/>
      <c r="H57" s="8"/>
      <c r="I57" s="9"/>
      <c r="J57" s="10"/>
      <c r="K57" s="40"/>
      <c r="L57" s="41"/>
      <c r="M57" s="13"/>
      <c r="N57" s="13"/>
      <c r="O57" s="13"/>
      <c r="P57" s="13"/>
      <c r="Q57" s="13"/>
      <c r="R57" s="13"/>
      <c r="S57" s="13"/>
      <c r="T57" s="14"/>
      <c r="U57" s="40"/>
      <c r="V57" s="41"/>
      <c r="W57" s="23"/>
      <c r="X57" s="23"/>
      <c r="Y57" s="23"/>
      <c r="Z57" s="23"/>
      <c r="AA57" s="23"/>
      <c r="AB57" s="23"/>
      <c r="AC57" s="23"/>
      <c r="AD57" s="24"/>
    </row>
    <row r="58" spans="1:30" ht="18" customHeight="1" x14ac:dyDescent="0.25">
      <c r="A58" s="40" t="s">
        <v>9</v>
      </c>
      <c r="B58" s="73">
        <f>B57+1</f>
        <v>44586</v>
      </c>
      <c r="C58" s="8"/>
      <c r="D58" s="8"/>
      <c r="E58" s="8"/>
      <c r="F58" s="8"/>
      <c r="G58" s="8"/>
      <c r="H58" s="8"/>
      <c r="I58" s="9"/>
      <c r="J58" s="10"/>
      <c r="K58" s="40"/>
      <c r="L58" s="41"/>
      <c r="M58" s="13"/>
      <c r="N58" s="13"/>
      <c r="O58" s="13"/>
      <c r="P58" s="13"/>
      <c r="Q58" s="13"/>
      <c r="R58" s="13"/>
      <c r="S58" s="13"/>
      <c r="T58" s="14"/>
      <c r="U58" s="40"/>
      <c r="V58" s="41"/>
      <c r="W58" s="23"/>
      <c r="X58" s="23"/>
      <c r="Y58" s="23"/>
      <c r="Z58" s="23"/>
      <c r="AA58" s="23"/>
      <c r="AB58" s="23"/>
      <c r="AC58" s="23"/>
      <c r="AD58" s="24"/>
    </row>
    <row r="59" spans="1:30" ht="18" customHeight="1" x14ac:dyDescent="0.25">
      <c r="A59" s="40" t="s">
        <v>10</v>
      </c>
      <c r="B59" s="73">
        <f t="shared" ref="B59:B63" si="12">B58+1</f>
        <v>44587</v>
      </c>
      <c r="C59" s="8"/>
      <c r="D59" s="8"/>
      <c r="E59" s="8"/>
      <c r="F59" s="8"/>
      <c r="G59" s="8"/>
      <c r="H59" s="8"/>
      <c r="I59" s="9"/>
      <c r="J59" s="10"/>
      <c r="K59" s="40"/>
      <c r="L59" s="41"/>
      <c r="M59" s="13"/>
      <c r="N59" s="13"/>
      <c r="O59" s="13"/>
      <c r="P59" s="13"/>
      <c r="Q59" s="13"/>
      <c r="R59" s="13"/>
      <c r="S59" s="13"/>
      <c r="T59" s="14"/>
      <c r="U59" s="40"/>
      <c r="V59" s="41"/>
      <c r="W59" s="23"/>
      <c r="X59" s="23"/>
      <c r="Y59" s="23"/>
      <c r="Z59" s="23"/>
      <c r="AA59" s="23"/>
      <c r="AB59" s="23"/>
      <c r="AC59" s="23"/>
      <c r="AD59" s="24"/>
    </row>
    <row r="60" spans="1:30" ht="18" customHeight="1" x14ac:dyDescent="0.25">
      <c r="A60" s="40" t="s">
        <v>11</v>
      </c>
      <c r="B60" s="73">
        <f t="shared" si="12"/>
        <v>44588</v>
      </c>
      <c r="C60" s="8"/>
      <c r="D60" s="8"/>
      <c r="E60" s="8"/>
      <c r="F60" s="8"/>
      <c r="G60" s="8"/>
      <c r="H60" s="8"/>
      <c r="I60" s="9"/>
      <c r="J60" s="10"/>
      <c r="K60" s="40"/>
      <c r="L60" s="41"/>
      <c r="M60" s="13"/>
      <c r="N60" s="13"/>
      <c r="O60" s="13"/>
      <c r="P60" s="13"/>
      <c r="Q60" s="13"/>
      <c r="R60" s="13"/>
      <c r="S60" s="13"/>
      <c r="T60" s="14"/>
      <c r="U60" s="40"/>
      <c r="V60" s="41"/>
      <c r="W60" s="23"/>
      <c r="X60" s="23"/>
      <c r="Y60" s="23"/>
      <c r="Z60" s="23"/>
      <c r="AA60" s="23"/>
      <c r="AB60" s="23"/>
      <c r="AC60" s="23"/>
      <c r="AD60" s="24"/>
    </row>
    <row r="61" spans="1:30" ht="18" customHeight="1" x14ac:dyDescent="0.25">
      <c r="A61" s="40" t="s">
        <v>12</v>
      </c>
      <c r="B61" s="73">
        <f t="shared" si="12"/>
        <v>44589</v>
      </c>
      <c r="C61" s="5"/>
      <c r="D61" s="5"/>
      <c r="E61" s="5"/>
      <c r="F61" s="5"/>
      <c r="G61" s="5"/>
      <c r="H61" s="5"/>
      <c r="I61" s="6"/>
      <c r="J61" s="7"/>
      <c r="K61" s="40"/>
      <c r="L61" s="41"/>
      <c r="M61" s="13"/>
      <c r="N61" s="13"/>
      <c r="O61" s="13"/>
      <c r="P61" s="13"/>
      <c r="Q61" s="13"/>
      <c r="R61" s="13"/>
      <c r="S61" s="13"/>
      <c r="T61" s="14"/>
      <c r="U61" s="40"/>
      <c r="V61" s="41"/>
      <c r="W61" s="23"/>
      <c r="X61" s="23"/>
      <c r="Y61" s="23"/>
      <c r="Z61" s="23"/>
      <c r="AA61" s="23"/>
      <c r="AB61" s="23"/>
      <c r="AC61" s="23"/>
      <c r="AD61" s="24"/>
    </row>
    <row r="62" spans="1:30" ht="18" customHeight="1" x14ac:dyDescent="0.25">
      <c r="A62" s="40" t="s">
        <v>13</v>
      </c>
      <c r="B62" s="73">
        <f t="shared" si="12"/>
        <v>44590</v>
      </c>
      <c r="C62" s="5"/>
      <c r="D62" s="5"/>
      <c r="E62" s="5"/>
      <c r="F62" s="5"/>
      <c r="G62" s="5"/>
      <c r="H62" s="5"/>
      <c r="I62" s="6"/>
      <c r="J62" s="7"/>
      <c r="K62" s="40"/>
      <c r="L62" s="41"/>
      <c r="M62" s="13"/>
      <c r="N62" s="13"/>
      <c r="O62" s="13"/>
      <c r="P62" s="13"/>
      <c r="Q62" s="13"/>
      <c r="R62" s="13"/>
      <c r="S62" s="13"/>
      <c r="T62" s="14"/>
      <c r="U62" s="40"/>
      <c r="V62" s="41"/>
      <c r="W62" s="23"/>
      <c r="X62" s="23"/>
      <c r="Y62" s="23"/>
      <c r="Z62" s="23"/>
      <c r="AA62" s="23"/>
      <c r="AB62" s="23"/>
      <c r="AC62" s="23"/>
      <c r="AD62" s="24"/>
    </row>
    <row r="63" spans="1:30" ht="18" customHeight="1" x14ac:dyDescent="0.25">
      <c r="A63" s="40" t="s">
        <v>14</v>
      </c>
      <c r="B63" s="73">
        <f t="shared" si="12"/>
        <v>44591</v>
      </c>
      <c r="C63" s="5"/>
      <c r="D63" s="5"/>
      <c r="E63" s="5"/>
      <c r="F63" s="5"/>
      <c r="G63" s="5"/>
      <c r="H63" s="5"/>
      <c r="I63" s="6"/>
      <c r="J63" s="7"/>
      <c r="K63" s="49"/>
      <c r="L63" s="41"/>
      <c r="M63" s="15"/>
      <c r="N63" s="15"/>
      <c r="O63" s="15"/>
      <c r="P63" s="15"/>
      <c r="Q63" s="15"/>
      <c r="R63" s="15"/>
      <c r="S63" s="15"/>
      <c r="T63" s="16"/>
      <c r="U63" s="49"/>
      <c r="V63" s="41"/>
      <c r="W63" s="23"/>
      <c r="X63" s="23"/>
      <c r="Y63" s="23"/>
      <c r="Z63" s="23"/>
      <c r="AA63" s="23"/>
      <c r="AB63" s="23"/>
      <c r="AC63" s="23"/>
      <c r="AD63" s="24"/>
    </row>
    <row r="64" spans="1:30" ht="18" customHeight="1" thickBot="1" x14ac:dyDescent="0.3">
      <c r="A64" s="97" t="s">
        <v>43</v>
      </c>
      <c r="B64" s="98"/>
      <c r="C64" s="98"/>
      <c r="D64" s="98"/>
      <c r="E64" s="98"/>
      <c r="F64" s="99">
        <f>SUM(C57:G63)</f>
        <v>0</v>
      </c>
      <c r="G64" s="98"/>
      <c r="H64" s="98"/>
      <c r="I64" s="98"/>
      <c r="J64" s="100"/>
      <c r="K64" s="97" t="s">
        <v>43</v>
      </c>
      <c r="L64" s="98"/>
      <c r="M64" s="98"/>
      <c r="N64" s="98"/>
      <c r="O64" s="98"/>
      <c r="P64" s="99">
        <f>SUM(M57:Q63)</f>
        <v>0</v>
      </c>
      <c r="Q64" s="98"/>
      <c r="R64" s="98"/>
      <c r="S64" s="98"/>
      <c r="T64" s="100"/>
      <c r="U64" s="97" t="s">
        <v>43</v>
      </c>
      <c r="V64" s="98"/>
      <c r="W64" s="98"/>
      <c r="X64" s="98"/>
      <c r="Y64" s="98"/>
      <c r="Z64" s="99">
        <f>SUM(W57:AA63)</f>
        <v>0</v>
      </c>
      <c r="AA64" s="98"/>
      <c r="AB64" s="98"/>
      <c r="AC64" s="98"/>
      <c r="AD64" s="100"/>
    </row>
    <row r="67" spans="5:5" x14ac:dyDescent="0.25">
      <c r="E67" t="s">
        <v>44</v>
      </c>
    </row>
  </sheetData>
  <sheetProtection algorithmName="SHA-512" hashValue="yWwLQnl4su64ru/orICgy/frysgiApf6dLpjszN96zS8ILmsblcKWODIPlEQHYwyFFXhXhAI6upKo2PgsxOCBg==" saltValue="od3t5+7VhcvP7fksXQNYpg==" spinCount="100000" sheet="1" selectLockedCells="1"/>
  <mergeCells count="55">
    <mergeCell ref="A17:G17"/>
    <mergeCell ref="C5:F5"/>
    <mergeCell ref="S11:T11"/>
    <mergeCell ref="S12:T12"/>
    <mergeCell ref="S13:T13"/>
    <mergeCell ref="S14:T14"/>
    <mergeCell ref="S15:T15"/>
    <mergeCell ref="Z55:AD55"/>
    <mergeCell ref="A64:E64"/>
    <mergeCell ref="F64:J64"/>
    <mergeCell ref="K64:O64"/>
    <mergeCell ref="P64:T64"/>
    <mergeCell ref="U64:Y64"/>
    <mergeCell ref="Z64:AD64"/>
    <mergeCell ref="K55:O55"/>
    <mergeCell ref="P55:T55"/>
    <mergeCell ref="A55:E55"/>
    <mergeCell ref="F55:J55"/>
    <mergeCell ref="A19:B19"/>
    <mergeCell ref="K19:L19"/>
    <mergeCell ref="U19:V19"/>
    <mergeCell ref="U46:Y46"/>
    <mergeCell ref="U55:Y55"/>
    <mergeCell ref="P37:T37"/>
    <mergeCell ref="A46:E46"/>
    <mergeCell ref="F46:J46"/>
    <mergeCell ref="K46:O46"/>
    <mergeCell ref="P46:T46"/>
    <mergeCell ref="A37:E37"/>
    <mergeCell ref="U37:Y37"/>
    <mergeCell ref="A28:E28"/>
    <mergeCell ref="F28:J28"/>
    <mergeCell ref="K28:O28"/>
    <mergeCell ref="F37:J37"/>
    <mergeCell ref="K37:O37"/>
    <mergeCell ref="Z37:AD37"/>
    <mergeCell ref="Z46:AD46"/>
    <mergeCell ref="P28:T28"/>
    <mergeCell ref="U28:Y28"/>
    <mergeCell ref="Z28:AD28"/>
    <mergeCell ref="C2:F2"/>
    <mergeCell ref="C4:F4"/>
    <mergeCell ref="U14:AD14"/>
    <mergeCell ref="U15:AD15"/>
    <mergeCell ref="S9:T9"/>
    <mergeCell ref="S10:T10"/>
    <mergeCell ref="S7:AD7"/>
    <mergeCell ref="S8:T8"/>
    <mergeCell ref="U8:AD8"/>
    <mergeCell ref="U9:AD9"/>
    <mergeCell ref="U10:AD10"/>
    <mergeCell ref="U11:AD11"/>
    <mergeCell ref="U12:AD12"/>
    <mergeCell ref="U13:AD13"/>
    <mergeCell ref="J3:U3"/>
  </mergeCells>
  <hyperlinks>
    <hyperlink ref="A17" location="Toelichting!A1" display="Klik hier voor een toelichting bij het invullen!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9:E10 E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D67"/>
  <sheetViews>
    <sheetView showGridLines="0" topLeftCell="A22" zoomScaleNormal="100" workbookViewId="0">
      <selection activeCell="AA30" sqref="AA30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108">
        <f>'jan-mrt'!C2:F2</f>
        <v>0</v>
      </c>
      <c r="D2" s="109"/>
      <c r="E2" s="109"/>
      <c r="F2" s="110"/>
    </row>
    <row r="3" spans="1:30" ht="46.5" x14ac:dyDescent="0.7">
      <c r="J3" s="96" t="str">
        <f>'jan-mrt'!J3:U3</f>
        <v>JAARURENKAART 2022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30" x14ac:dyDescent="0.25">
      <c r="A4" s="1" t="s">
        <v>39</v>
      </c>
      <c r="C4" s="111">
        <f>'jan-mrt'!C4:F4</f>
        <v>0</v>
      </c>
      <c r="D4" s="112"/>
      <c r="E4" s="112"/>
      <c r="F4" s="113"/>
      <c r="S4" t="s">
        <v>44</v>
      </c>
    </row>
    <row r="5" spans="1:30" x14ac:dyDescent="0.25">
      <c r="A5" s="1" t="s">
        <v>45</v>
      </c>
      <c r="C5" s="114">
        <f>'jan-mrt'!C5:F5</f>
        <v>0</v>
      </c>
      <c r="D5" s="115"/>
      <c r="E5" s="115"/>
      <c r="F5" s="116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86" t="s">
        <v>42</v>
      </c>
      <c r="T7" s="87"/>
      <c r="U7" s="87"/>
      <c r="V7" s="87"/>
      <c r="W7" s="87"/>
      <c r="X7" s="87"/>
      <c r="Y7" s="87"/>
      <c r="Z7" s="87"/>
      <c r="AA7" s="87"/>
      <c r="AB7" s="87"/>
      <c r="AC7" s="87"/>
      <c r="AD7" s="88"/>
    </row>
    <row r="8" spans="1:30" x14ac:dyDescent="0.25">
      <c r="A8" s="29"/>
      <c r="B8" s="30"/>
      <c r="C8" s="30"/>
      <c r="D8" s="30"/>
      <c r="E8" s="30"/>
      <c r="F8" s="30"/>
      <c r="G8" s="30"/>
      <c r="H8" s="30" t="s">
        <v>3</v>
      </c>
      <c r="I8" s="30"/>
      <c r="J8" s="30"/>
      <c r="K8" s="30"/>
      <c r="L8" s="31"/>
      <c r="M8" s="30">
        <f>'jan-mrt'!M8+F28+P28+Z28+F37+P37+Z37+F46+P46+Z46+F55+P55+Z55+F64+P64+Z64</f>
        <v>0</v>
      </c>
      <c r="N8" s="31"/>
      <c r="O8" s="30"/>
      <c r="P8" s="32"/>
      <c r="S8" s="89" t="s">
        <v>40</v>
      </c>
      <c r="T8" s="90"/>
      <c r="U8" s="91" t="s">
        <v>41</v>
      </c>
      <c r="V8" s="92"/>
      <c r="W8" s="92"/>
      <c r="X8" s="92"/>
      <c r="Y8" s="92"/>
      <c r="Z8" s="92"/>
      <c r="AA8" s="92"/>
      <c r="AB8" s="92"/>
      <c r="AC8" s="92"/>
      <c r="AD8" s="93"/>
    </row>
    <row r="9" spans="1:30" x14ac:dyDescent="0.25">
      <c r="A9" s="29" t="s">
        <v>0</v>
      </c>
      <c r="B9" s="30"/>
      <c r="C9" s="30"/>
      <c r="D9" s="30"/>
      <c r="E9" s="50">
        <f>'jan-mrt'!E8</f>
        <v>38</v>
      </c>
      <c r="F9" s="30"/>
      <c r="G9" s="30"/>
      <c r="H9" s="30" t="s">
        <v>4</v>
      </c>
      <c r="I9" s="30"/>
      <c r="J9" s="30"/>
      <c r="K9" s="30"/>
      <c r="L9" s="31"/>
      <c r="M9" s="30">
        <f>'jan-mrt'!M9+SUM(H21:H64)+SUM(R21:R64)+SUM(AB21:AB64)</f>
        <v>0</v>
      </c>
      <c r="N9" s="31"/>
      <c r="O9" s="30"/>
      <c r="P9" s="32"/>
      <c r="S9" s="83"/>
      <c r="T9" s="84"/>
      <c r="U9" s="94"/>
      <c r="V9" s="84"/>
      <c r="W9" s="84"/>
      <c r="X9" s="84"/>
      <c r="Y9" s="84"/>
      <c r="Z9" s="84"/>
      <c r="AA9" s="84"/>
      <c r="AB9" s="84"/>
      <c r="AC9" s="84"/>
      <c r="AD9" s="95"/>
    </row>
    <row r="10" spans="1:30" x14ac:dyDescent="0.25">
      <c r="A10" s="29" t="s">
        <v>35</v>
      </c>
      <c r="B10" s="30"/>
      <c r="C10" s="30"/>
      <c r="D10" s="30"/>
      <c r="E10" s="51">
        <f>'jan-mrt'!E10</f>
        <v>182.4</v>
      </c>
      <c r="F10" s="30"/>
      <c r="G10" s="30"/>
      <c r="H10" s="30" t="s">
        <v>5</v>
      </c>
      <c r="I10" s="30"/>
      <c r="J10" s="30"/>
      <c r="K10" s="30"/>
      <c r="L10" s="31"/>
      <c r="M10" s="30">
        <f>'jan-mrt'!M10+SUM(I21:I64)+SUM(S21:S64)+SUM(AC21:AC64)</f>
        <v>0</v>
      </c>
      <c r="N10" s="31"/>
      <c r="O10" s="30"/>
      <c r="P10" s="32"/>
      <c r="S10" s="85"/>
      <c r="T10" s="78"/>
      <c r="U10" s="77"/>
      <c r="V10" s="78"/>
      <c r="W10" s="78"/>
      <c r="X10" s="78"/>
      <c r="Y10" s="78"/>
      <c r="Z10" s="78"/>
      <c r="AA10" s="78"/>
      <c r="AB10" s="78"/>
      <c r="AC10" s="78"/>
      <c r="AD10" s="79"/>
    </row>
    <row r="11" spans="1:30" x14ac:dyDescent="0.25">
      <c r="A11" s="29" t="s">
        <v>1</v>
      </c>
      <c r="B11" s="30"/>
      <c r="C11" s="30"/>
      <c r="D11" s="30"/>
      <c r="E11" s="51">
        <f>'jan-mrt'!E11</f>
        <v>0</v>
      </c>
      <c r="F11" s="30"/>
      <c r="G11" s="30"/>
      <c r="H11" s="30" t="s">
        <v>114</v>
      </c>
      <c r="I11" s="30"/>
      <c r="J11" s="30"/>
      <c r="K11" s="30"/>
      <c r="L11" s="31"/>
      <c r="M11" s="30">
        <f>'jan-mrt'!M11+SUM(J21:J64)+SUM(T21:T64)+SUM(AD21:AD64)</f>
        <v>0</v>
      </c>
      <c r="N11" s="30"/>
      <c r="O11" s="30"/>
      <c r="P11" s="32"/>
      <c r="S11" s="85"/>
      <c r="T11" s="78"/>
      <c r="U11" s="77"/>
      <c r="V11" s="78"/>
      <c r="W11" s="78"/>
      <c r="X11" s="78"/>
      <c r="Y11" s="78"/>
      <c r="Z11" s="78"/>
      <c r="AA11" s="78"/>
      <c r="AB11" s="78"/>
      <c r="AC11" s="78"/>
      <c r="AD11" s="79"/>
    </row>
    <row r="12" spans="1:30" x14ac:dyDescent="0.25">
      <c r="A12" s="29" t="str">
        <f>'jan-mrt'!A12</f>
        <v>Saldo vakantie-uren 2021</v>
      </c>
      <c r="B12" s="30"/>
      <c r="C12" s="30"/>
      <c r="D12" s="30"/>
      <c r="E12" s="52">
        <f>'jan-mrt'!E12</f>
        <v>0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S12" s="85"/>
      <c r="T12" s="78"/>
      <c r="U12" s="77"/>
      <c r="V12" s="78"/>
      <c r="W12" s="78"/>
      <c r="X12" s="78"/>
      <c r="Y12" s="78"/>
      <c r="Z12" s="78"/>
      <c r="AA12" s="78"/>
      <c r="AB12" s="78"/>
      <c r="AC12" s="78"/>
      <c r="AD12" s="79"/>
    </row>
    <row r="13" spans="1:30" x14ac:dyDescent="0.25">
      <c r="A13" s="29" t="str">
        <f>'jan-mrt'!A13</f>
        <v>Vakantie-uren 2022</v>
      </c>
      <c r="B13" s="30"/>
      <c r="C13" s="30"/>
      <c r="D13" s="30"/>
      <c r="E13" s="34">
        <f>'jan-mrt'!E13</f>
        <v>182.4</v>
      </c>
      <c r="F13" s="30"/>
      <c r="G13" s="30"/>
      <c r="H13" s="30" t="str">
        <f>'jan-mrt'!H13</f>
        <v>Saldo nog te werken 2022</v>
      </c>
      <c r="I13" s="30"/>
      <c r="J13" s="30"/>
      <c r="K13" s="31"/>
      <c r="L13" s="30"/>
      <c r="M13" s="33">
        <f>E14-SUM(M8:M10)-M11-M14</f>
        <v>1778.6</v>
      </c>
      <c r="N13" s="31" t="s">
        <v>46</v>
      </c>
      <c r="O13" s="30"/>
      <c r="P13" s="32"/>
      <c r="S13" s="85"/>
      <c r="T13" s="78"/>
      <c r="U13" s="77"/>
      <c r="V13" s="78"/>
      <c r="W13" s="78"/>
      <c r="X13" s="78"/>
      <c r="Y13" s="78"/>
      <c r="Z13" s="78"/>
      <c r="AA13" s="78"/>
      <c r="AB13" s="78"/>
      <c r="AC13" s="78"/>
      <c r="AD13" s="79"/>
    </row>
    <row r="14" spans="1:30" x14ac:dyDescent="0.25">
      <c r="A14" s="29" t="str">
        <f>'jan-mrt'!A14</f>
        <v>Contracturen 2022</v>
      </c>
      <c r="B14" s="30"/>
      <c r="C14" s="30"/>
      <c r="D14" s="30"/>
      <c r="E14" s="53">
        <f>'jan-mrt'!E14</f>
        <v>1961</v>
      </c>
      <c r="F14" s="30"/>
      <c r="G14" s="30"/>
      <c r="H14" s="30" t="str">
        <f>'jan-mrt'!H14</f>
        <v>Resterende vakantie-uren 2022</v>
      </c>
      <c r="I14" s="30"/>
      <c r="J14" s="30"/>
      <c r="K14" s="30"/>
      <c r="L14" s="30"/>
      <c r="M14" s="33">
        <f>E13-M11</f>
        <v>182.4</v>
      </c>
      <c r="N14" s="31"/>
      <c r="O14" s="30"/>
      <c r="P14" s="32"/>
      <c r="S14" s="85"/>
      <c r="T14" s="78"/>
      <c r="U14" s="77"/>
      <c r="V14" s="78"/>
      <c r="W14" s="78"/>
      <c r="X14" s="78"/>
      <c r="Y14" s="78"/>
      <c r="Z14" s="78"/>
      <c r="AA14" s="78"/>
      <c r="AB14" s="78"/>
      <c r="AC14" s="78"/>
      <c r="AD14" s="79"/>
    </row>
    <row r="15" spans="1:30" ht="15.75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107"/>
      <c r="T15" s="81"/>
      <c r="U15" s="80"/>
      <c r="V15" s="81"/>
      <c r="W15" s="81"/>
      <c r="X15" s="81"/>
      <c r="Y15" s="81"/>
      <c r="Z15" s="81"/>
      <c r="AA15" s="81"/>
      <c r="AB15" s="81"/>
      <c r="AC15" s="81"/>
      <c r="AD15" s="82"/>
    </row>
    <row r="17" spans="1:30" x14ac:dyDescent="0.25">
      <c r="A17" s="103" t="s">
        <v>101</v>
      </c>
      <c r="B17" s="103"/>
      <c r="C17" s="103"/>
      <c r="D17" s="103"/>
      <c r="E17" s="103"/>
      <c r="F17" s="103"/>
      <c r="G17" s="10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101" t="s">
        <v>47</v>
      </c>
      <c r="B19" s="102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101" t="s">
        <v>48</v>
      </c>
      <c r="L19" s="102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101" t="s">
        <v>49</v>
      </c>
      <c r="V19" s="102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2" t="s">
        <v>28</v>
      </c>
      <c r="B20" s="43"/>
      <c r="C20" s="44"/>
      <c r="D20" s="44"/>
      <c r="E20" s="44"/>
      <c r="F20" s="44"/>
      <c r="G20" s="44"/>
      <c r="H20" s="44"/>
      <c r="I20" s="44"/>
      <c r="J20" s="45"/>
      <c r="K20" s="46" t="s">
        <v>54</v>
      </c>
      <c r="L20" s="47"/>
      <c r="M20" s="44"/>
      <c r="N20" s="44"/>
      <c r="O20" s="44"/>
      <c r="P20" s="44"/>
      <c r="Q20" s="44"/>
      <c r="R20" s="44"/>
      <c r="S20" s="44"/>
      <c r="T20" s="45"/>
      <c r="U20" s="42" t="s">
        <v>58</v>
      </c>
      <c r="V20" s="43"/>
      <c r="W20" s="44"/>
      <c r="X20" s="44"/>
      <c r="Y20" s="44"/>
      <c r="Z20" s="44"/>
      <c r="AA20" s="44"/>
      <c r="AB20" s="44"/>
      <c r="AC20" s="44"/>
      <c r="AD20" s="45"/>
    </row>
    <row r="21" spans="1:30" ht="18" customHeight="1" x14ac:dyDescent="0.25">
      <c r="A21" s="40" t="s">
        <v>8</v>
      </c>
      <c r="B21" s="73">
        <v>44648</v>
      </c>
      <c r="C21" s="5"/>
      <c r="D21" s="5"/>
      <c r="E21" s="5"/>
      <c r="F21" s="5"/>
      <c r="G21" s="5"/>
      <c r="H21" s="5"/>
      <c r="I21" s="6"/>
      <c r="J21" s="7"/>
      <c r="K21" s="40" t="s">
        <v>8</v>
      </c>
      <c r="L21" s="73">
        <f>B63+1</f>
        <v>44683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73">
        <f>L54+1</f>
        <v>44711</v>
      </c>
      <c r="W21" s="8"/>
      <c r="X21" s="8"/>
      <c r="Y21" s="8"/>
      <c r="Z21" s="8"/>
      <c r="AA21" s="8"/>
      <c r="AB21" s="8"/>
      <c r="AC21" s="9"/>
      <c r="AD21" s="10"/>
    </row>
    <row r="22" spans="1:30" ht="18" customHeight="1" x14ac:dyDescent="0.25">
      <c r="A22" s="40" t="s">
        <v>9</v>
      </c>
      <c r="B22" s="73">
        <f>B21+1</f>
        <v>44649</v>
      </c>
      <c r="C22" s="5"/>
      <c r="D22" s="5"/>
      <c r="E22" s="5"/>
      <c r="F22" s="5"/>
      <c r="G22" s="5"/>
      <c r="H22" s="5"/>
      <c r="I22" s="6"/>
      <c r="J22" s="7"/>
      <c r="K22" s="40" t="s">
        <v>9</v>
      </c>
      <c r="L22" s="73">
        <f>L21+1</f>
        <v>44684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73">
        <f>V21+1</f>
        <v>44712</v>
      </c>
      <c r="W22" s="8" t="s">
        <v>44</v>
      </c>
      <c r="X22" s="8"/>
      <c r="Y22" s="8"/>
      <c r="Z22" s="8"/>
      <c r="AA22" s="8"/>
      <c r="AB22" s="8"/>
      <c r="AC22" s="9"/>
      <c r="AD22" s="10"/>
    </row>
    <row r="23" spans="1:30" ht="18" customHeight="1" x14ac:dyDescent="0.25">
      <c r="A23" s="40" t="s">
        <v>10</v>
      </c>
      <c r="B23" s="73">
        <f t="shared" ref="B23:B27" si="0">B22+1</f>
        <v>44650</v>
      </c>
      <c r="C23" s="5"/>
      <c r="D23" s="5"/>
      <c r="E23" s="5"/>
      <c r="F23" s="5"/>
      <c r="G23" s="5"/>
      <c r="H23" s="5"/>
      <c r="I23" s="6"/>
      <c r="J23" s="7"/>
      <c r="K23" s="40" t="s">
        <v>10</v>
      </c>
      <c r="L23" s="73">
        <f t="shared" ref="L23:L27" si="1">L22+1</f>
        <v>44685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73">
        <f t="shared" ref="V23:V27" si="2">V22+1</f>
        <v>44713</v>
      </c>
      <c r="W23" s="8"/>
      <c r="X23" s="8"/>
      <c r="Y23" s="8"/>
      <c r="Z23" s="8"/>
      <c r="AA23" s="8"/>
      <c r="AB23" s="8"/>
      <c r="AC23" s="9"/>
      <c r="AD23" s="10"/>
    </row>
    <row r="24" spans="1:30" ht="18" customHeight="1" x14ac:dyDescent="0.25">
      <c r="A24" s="40" t="s">
        <v>11</v>
      </c>
      <c r="B24" s="73">
        <f t="shared" si="0"/>
        <v>44651</v>
      </c>
      <c r="C24" s="5"/>
      <c r="D24" s="5"/>
      <c r="E24" s="5"/>
      <c r="F24" s="5"/>
      <c r="G24" s="5"/>
      <c r="H24" s="5"/>
      <c r="I24" s="6"/>
      <c r="J24" s="7"/>
      <c r="K24" s="40" t="s">
        <v>11</v>
      </c>
      <c r="L24" s="73">
        <f t="shared" si="1"/>
        <v>44686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73">
        <f t="shared" si="2"/>
        <v>44714</v>
      </c>
      <c r="W24" s="8"/>
      <c r="X24" s="8"/>
      <c r="Y24" s="8"/>
      <c r="Z24" s="8"/>
      <c r="AA24" s="8"/>
      <c r="AB24" s="8"/>
      <c r="AC24" s="9"/>
      <c r="AD24" s="10"/>
    </row>
    <row r="25" spans="1:30" ht="18" customHeight="1" x14ac:dyDescent="0.25">
      <c r="A25" s="40" t="s">
        <v>12</v>
      </c>
      <c r="B25" s="73">
        <f t="shared" si="0"/>
        <v>44652</v>
      </c>
      <c r="C25" s="5"/>
      <c r="D25" s="5"/>
      <c r="E25" s="5"/>
      <c r="F25" s="5"/>
      <c r="G25" s="5"/>
      <c r="H25" s="5"/>
      <c r="I25" s="6"/>
      <c r="J25" s="7"/>
      <c r="K25" s="40" t="s">
        <v>12</v>
      </c>
      <c r="L25" s="73">
        <f t="shared" si="1"/>
        <v>44687</v>
      </c>
      <c r="M25" s="8"/>
      <c r="N25" s="8"/>
      <c r="O25" s="8"/>
      <c r="P25" s="8"/>
      <c r="Q25" s="8"/>
      <c r="R25" s="8"/>
      <c r="S25" s="9"/>
      <c r="T25" s="10"/>
      <c r="U25" s="40" t="s">
        <v>12</v>
      </c>
      <c r="V25" s="73">
        <f t="shared" si="2"/>
        <v>44715</v>
      </c>
      <c r="W25" s="5"/>
      <c r="X25" s="5"/>
      <c r="Y25" s="5"/>
      <c r="Z25" s="5"/>
      <c r="AA25" s="5"/>
      <c r="AB25" s="5"/>
      <c r="AC25" s="6"/>
      <c r="AD25" s="7"/>
    </row>
    <row r="26" spans="1:30" ht="18" customHeight="1" x14ac:dyDescent="0.25">
      <c r="A26" s="40" t="s">
        <v>13</v>
      </c>
      <c r="B26" s="73">
        <f t="shared" si="0"/>
        <v>44653</v>
      </c>
      <c r="C26" s="5"/>
      <c r="D26" s="5"/>
      <c r="E26" s="5"/>
      <c r="F26" s="5"/>
      <c r="G26" s="5"/>
      <c r="H26" s="5"/>
      <c r="I26" s="6"/>
      <c r="J26" s="7"/>
      <c r="K26" s="40" t="s">
        <v>13</v>
      </c>
      <c r="L26" s="73">
        <f t="shared" si="1"/>
        <v>44688</v>
      </c>
      <c r="M26" s="5"/>
      <c r="N26" s="5"/>
      <c r="O26" s="5"/>
      <c r="P26" s="5"/>
      <c r="Q26" s="5"/>
      <c r="R26" s="5"/>
      <c r="S26" s="6"/>
      <c r="T26" s="7"/>
      <c r="U26" s="40" t="s">
        <v>13</v>
      </c>
      <c r="V26" s="73">
        <f t="shared" si="2"/>
        <v>44716</v>
      </c>
      <c r="W26" s="5"/>
      <c r="X26" s="5"/>
      <c r="Y26" s="5"/>
      <c r="Z26" s="5"/>
      <c r="AA26" s="5"/>
      <c r="AB26" s="5"/>
      <c r="AC26" s="6"/>
      <c r="AD26" s="7"/>
    </row>
    <row r="27" spans="1:30" ht="18" customHeight="1" x14ac:dyDescent="0.25">
      <c r="A27" s="40" t="s">
        <v>14</v>
      </c>
      <c r="B27" s="73">
        <f t="shared" si="0"/>
        <v>44654</v>
      </c>
      <c r="C27" s="5"/>
      <c r="D27" s="5"/>
      <c r="E27" s="5"/>
      <c r="F27" s="5"/>
      <c r="G27" s="5"/>
      <c r="H27" s="5"/>
      <c r="I27" s="6"/>
      <c r="J27" s="7"/>
      <c r="K27" s="49" t="s">
        <v>14</v>
      </c>
      <c r="L27" s="73">
        <f t="shared" si="1"/>
        <v>44689</v>
      </c>
      <c r="M27" s="5"/>
      <c r="N27" s="5"/>
      <c r="O27" s="5"/>
      <c r="P27" s="5"/>
      <c r="Q27" s="5"/>
      <c r="R27" s="5"/>
      <c r="S27" s="6"/>
      <c r="T27" s="7"/>
      <c r="U27" s="40" t="s">
        <v>14</v>
      </c>
      <c r="V27" s="73">
        <f t="shared" si="2"/>
        <v>44717</v>
      </c>
      <c r="W27" s="5"/>
      <c r="X27" s="5"/>
      <c r="Y27" s="5"/>
      <c r="Z27" s="5"/>
      <c r="AA27" s="5"/>
      <c r="AB27" s="5"/>
      <c r="AC27" s="6"/>
      <c r="AD27" s="7"/>
    </row>
    <row r="28" spans="1:30" ht="18" customHeight="1" thickBot="1" x14ac:dyDescent="0.3">
      <c r="A28" s="97" t="s">
        <v>43</v>
      </c>
      <c r="B28" s="98"/>
      <c r="C28" s="98"/>
      <c r="D28" s="98"/>
      <c r="E28" s="98"/>
      <c r="F28" s="99">
        <f>SUM(C21:G27)</f>
        <v>0</v>
      </c>
      <c r="G28" s="98"/>
      <c r="H28" s="98"/>
      <c r="I28" s="98"/>
      <c r="J28" s="100"/>
      <c r="K28" s="97" t="s">
        <v>43</v>
      </c>
      <c r="L28" s="98"/>
      <c r="M28" s="98"/>
      <c r="N28" s="98"/>
      <c r="O28" s="98"/>
      <c r="P28" s="99">
        <f>SUM(M21:Q27)</f>
        <v>0</v>
      </c>
      <c r="Q28" s="98"/>
      <c r="R28" s="98"/>
      <c r="S28" s="98"/>
      <c r="T28" s="100"/>
      <c r="U28" s="97" t="s">
        <v>43</v>
      </c>
      <c r="V28" s="98"/>
      <c r="W28" s="98"/>
      <c r="X28" s="98"/>
      <c r="Y28" s="98"/>
      <c r="Z28" s="99">
        <f>SUM(W21:AA27)</f>
        <v>0</v>
      </c>
      <c r="AA28" s="98"/>
      <c r="AB28" s="98"/>
      <c r="AC28" s="98"/>
      <c r="AD28" s="100"/>
    </row>
    <row r="29" spans="1:30" ht="18" customHeight="1" x14ac:dyDescent="0.25">
      <c r="A29" s="46" t="s">
        <v>50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55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59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73">
        <f>B27+1</f>
        <v>44655</v>
      </c>
      <c r="C30" s="5"/>
      <c r="D30" s="5"/>
      <c r="E30" s="5"/>
      <c r="F30" s="5"/>
      <c r="G30" s="5"/>
      <c r="H30" s="5"/>
      <c r="I30" s="6"/>
      <c r="J30" s="7"/>
      <c r="K30" s="40" t="s">
        <v>8</v>
      </c>
      <c r="L30" s="73">
        <f>L27+1</f>
        <v>44690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73">
        <f>V27+1</f>
        <v>44718</v>
      </c>
      <c r="W30" s="71"/>
      <c r="X30" s="71"/>
      <c r="Y30" s="71"/>
      <c r="Z30" s="71"/>
      <c r="AA30" s="71"/>
      <c r="AB30" s="71"/>
      <c r="AC30" s="71"/>
      <c r="AD30" s="72"/>
    </row>
    <row r="31" spans="1:30" ht="18" customHeight="1" x14ac:dyDescent="0.25">
      <c r="A31" s="40" t="s">
        <v>9</v>
      </c>
      <c r="B31" s="73">
        <f>B30+1</f>
        <v>44656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73">
        <f>L30+1</f>
        <v>44691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73">
        <f>V30+1</f>
        <v>44719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73">
        <f t="shared" ref="B32:B36" si="3">B31+1</f>
        <v>44657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73">
        <f t="shared" ref="L32:L36" si="4">L31+1</f>
        <v>44692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73">
        <f t="shared" ref="V32:V36" si="5">V31+1</f>
        <v>44720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73">
        <f t="shared" si="3"/>
        <v>44658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73">
        <f t="shared" si="4"/>
        <v>44693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73">
        <f t="shared" si="5"/>
        <v>44721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73">
        <f t="shared" si="3"/>
        <v>44659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73">
        <f t="shared" si="4"/>
        <v>44694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73">
        <f t="shared" si="5"/>
        <v>44722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73">
        <f t="shared" si="3"/>
        <v>44660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73">
        <f t="shared" si="4"/>
        <v>44695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73">
        <f t="shared" si="5"/>
        <v>44723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73">
        <f t="shared" si="3"/>
        <v>44661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73">
        <f t="shared" si="4"/>
        <v>44696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73">
        <f t="shared" si="5"/>
        <v>44724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97" t="s">
        <v>43</v>
      </c>
      <c r="B37" s="98"/>
      <c r="C37" s="98"/>
      <c r="D37" s="98"/>
      <c r="E37" s="98"/>
      <c r="F37" s="99">
        <f>SUM(C30:G36)</f>
        <v>0</v>
      </c>
      <c r="G37" s="98"/>
      <c r="H37" s="98"/>
      <c r="I37" s="98"/>
      <c r="J37" s="100"/>
      <c r="K37" s="97" t="s">
        <v>43</v>
      </c>
      <c r="L37" s="98"/>
      <c r="M37" s="98"/>
      <c r="N37" s="98"/>
      <c r="O37" s="98"/>
      <c r="P37" s="99">
        <f>SUM(M30:Q36)</f>
        <v>0</v>
      </c>
      <c r="Q37" s="98"/>
      <c r="R37" s="98"/>
      <c r="S37" s="98"/>
      <c r="T37" s="100"/>
      <c r="U37" s="97" t="s">
        <v>43</v>
      </c>
      <c r="V37" s="98"/>
      <c r="W37" s="98"/>
      <c r="X37" s="98"/>
      <c r="Y37" s="98"/>
      <c r="Z37" s="99">
        <f>SUM(W30:AA36)</f>
        <v>0</v>
      </c>
      <c r="AA37" s="98"/>
      <c r="AB37" s="98"/>
      <c r="AC37" s="98"/>
      <c r="AD37" s="100"/>
    </row>
    <row r="38" spans="1:30" ht="18" customHeight="1" x14ac:dyDescent="0.25">
      <c r="A38" s="46" t="s">
        <v>51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56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60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73">
        <f>B36+1</f>
        <v>44662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73">
        <f>L36+1</f>
        <v>44697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73">
        <f>V36+1</f>
        <v>44725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73">
        <f>B39+1</f>
        <v>44663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73">
        <f>L39+1</f>
        <v>44698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73">
        <f>V39+1</f>
        <v>44726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73">
        <f t="shared" ref="B41:B45" si="6">B40+1</f>
        <v>44664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73">
        <f t="shared" ref="L41:L45" si="7">L40+1</f>
        <v>44699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73">
        <f t="shared" ref="V41:V45" si="8">V40+1</f>
        <v>44727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73">
        <f t="shared" si="6"/>
        <v>44665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73">
        <f t="shared" si="7"/>
        <v>44700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73">
        <f t="shared" si="8"/>
        <v>44728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73">
        <f t="shared" si="6"/>
        <v>44666</v>
      </c>
      <c r="C43" s="71"/>
      <c r="D43" s="71"/>
      <c r="E43" s="71"/>
      <c r="F43" s="71"/>
      <c r="G43" s="71"/>
      <c r="H43" s="71"/>
      <c r="I43" s="71"/>
      <c r="J43" s="72"/>
      <c r="K43" s="40" t="s">
        <v>12</v>
      </c>
      <c r="L43" s="73">
        <f t="shared" si="7"/>
        <v>44701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73">
        <f t="shared" si="8"/>
        <v>44729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73">
        <f t="shared" si="6"/>
        <v>44667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73">
        <f t="shared" si="7"/>
        <v>44702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73">
        <f t="shared" si="8"/>
        <v>44730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73">
        <f t="shared" si="6"/>
        <v>44668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73">
        <f t="shared" si="7"/>
        <v>44703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73">
        <f t="shared" si="8"/>
        <v>44731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97" t="s">
        <v>43</v>
      </c>
      <c r="B46" s="98"/>
      <c r="C46" s="98"/>
      <c r="D46" s="98"/>
      <c r="E46" s="98"/>
      <c r="F46" s="99">
        <f>SUM(C39:G45)</f>
        <v>0</v>
      </c>
      <c r="G46" s="98"/>
      <c r="H46" s="98"/>
      <c r="I46" s="98"/>
      <c r="J46" s="100"/>
      <c r="K46" s="97" t="s">
        <v>43</v>
      </c>
      <c r="L46" s="98"/>
      <c r="M46" s="98"/>
      <c r="N46" s="98"/>
      <c r="O46" s="98"/>
      <c r="P46" s="99">
        <f>SUM(M39:Q45)</f>
        <v>0</v>
      </c>
      <c r="Q46" s="98"/>
      <c r="R46" s="98"/>
      <c r="S46" s="98"/>
      <c r="T46" s="100"/>
      <c r="U46" s="97" t="s">
        <v>43</v>
      </c>
      <c r="V46" s="98"/>
      <c r="W46" s="98"/>
      <c r="X46" s="98"/>
      <c r="Y46" s="98"/>
      <c r="Z46" s="99">
        <f>SUM(W39:AA45)</f>
        <v>0</v>
      </c>
      <c r="AA46" s="98"/>
      <c r="AB46" s="98"/>
      <c r="AC46" s="98"/>
      <c r="AD46" s="100"/>
    </row>
    <row r="47" spans="1:30" ht="18" customHeight="1" x14ac:dyDescent="0.25">
      <c r="A47" s="46" t="s">
        <v>52</v>
      </c>
      <c r="B47" s="47"/>
      <c r="C47" s="47"/>
      <c r="D47" s="47"/>
      <c r="E47" s="47"/>
      <c r="F47" s="47"/>
      <c r="G47" s="47"/>
      <c r="H47" s="47"/>
      <c r="I47" s="47"/>
      <c r="J47" s="48"/>
      <c r="K47" s="46" t="s">
        <v>57</v>
      </c>
      <c r="L47" s="47"/>
      <c r="M47" s="47"/>
      <c r="N47" s="47"/>
      <c r="O47" s="47"/>
      <c r="P47" s="47"/>
      <c r="Q47" s="47"/>
      <c r="R47" s="47"/>
      <c r="S47" s="47"/>
      <c r="T47" s="48"/>
      <c r="U47" s="46" t="s">
        <v>61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73">
        <f>B45+1</f>
        <v>44669</v>
      </c>
      <c r="C48" s="71"/>
      <c r="D48" s="71"/>
      <c r="E48" s="71"/>
      <c r="F48" s="71"/>
      <c r="G48" s="71"/>
      <c r="H48" s="71"/>
      <c r="I48" s="71"/>
      <c r="J48" s="72"/>
      <c r="K48" s="40" t="s">
        <v>8</v>
      </c>
      <c r="L48" s="73">
        <f>L45+1</f>
        <v>44704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73">
        <f>V45+1</f>
        <v>44732</v>
      </c>
      <c r="W48" s="8"/>
      <c r="X48" s="8"/>
      <c r="Y48" s="8"/>
      <c r="Z48" s="8"/>
      <c r="AA48" s="8"/>
      <c r="AB48" s="8"/>
      <c r="AC48" s="8"/>
      <c r="AD48" s="10"/>
    </row>
    <row r="49" spans="1:30" ht="18" customHeight="1" x14ac:dyDescent="0.25">
      <c r="A49" s="40" t="s">
        <v>9</v>
      </c>
      <c r="B49" s="73">
        <f>B48+1</f>
        <v>44670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73">
        <f>L48+1</f>
        <v>44705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73">
        <f>V48+1</f>
        <v>44733</v>
      </c>
      <c r="W49" s="8"/>
      <c r="X49" s="8"/>
      <c r="Y49" s="8"/>
      <c r="Z49" s="8"/>
      <c r="AA49" s="8"/>
      <c r="AB49" s="8"/>
      <c r="AC49" s="8"/>
      <c r="AD49" s="10"/>
    </row>
    <row r="50" spans="1:30" ht="18" customHeight="1" x14ac:dyDescent="0.25">
      <c r="A50" s="40" t="s">
        <v>10</v>
      </c>
      <c r="B50" s="73">
        <f t="shared" ref="B50:B54" si="9">B49+1</f>
        <v>44671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73">
        <f t="shared" ref="L50:L54" si="10">L49+1</f>
        <v>44706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73">
        <f t="shared" ref="V50:V54" si="11">V49+1</f>
        <v>44734</v>
      </c>
      <c r="W50" s="8"/>
      <c r="X50" s="8"/>
      <c r="Y50" s="8"/>
      <c r="Z50" s="8"/>
      <c r="AA50" s="8"/>
      <c r="AB50" s="8"/>
      <c r="AC50" s="8"/>
      <c r="AD50" s="10"/>
    </row>
    <row r="51" spans="1:30" ht="18" customHeight="1" x14ac:dyDescent="0.25">
      <c r="A51" s="40" t="s">
        <v>11</v>
      </c>
      <c r="B51" s="73">
        <f t="shared" si="9"/>
        <v>44672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73">
        <f t="shared" si="10"/>
        <v>44707</v>
      </c>
      <c r="M51" s="71"/>
      <c r="N51" s="71"/>
      <c r="O51" s="71"/>
      <c r="P51" s="71"/>
      <c r="Q51" s="71"/>
      <c r="R51" s="71"/>
      <c r="S51" s="71"/>
      <c r="T51" s="72"/>
      <c r="U51" s="40" t="s">
        <v>11</v>
      </c>
      <c r="V51" s="73">
        <f t="shared" si="11"/>
        <v>44735</v>
      </c>
      <c r="W51" s="8"/>
      <c r="X51" s="8"/>
      <c r="Y51" s="8"/>
      <c r="Z51" s="8"/>
      <c r="AA51" s="8"/>
      <c r="AB51" s="8"/>
      <c r="AC51" s="8"/>
      <c r="AD51" s="10"/>
    </row>
    <row r="52" spans="1:30" ht="18" customHeight="1" x14ac:dyDescent="0.25">
      <c r="A52" s="40" t="s">
        <v>12</v>
      </c>
      <c r="B52" s="73">
        <f t="shared" si="9"/>
        <v>44673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73">
        <f t="shared" si="10"/>
        <v>44708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73">
        <f t="shared" si="11"/>
        <v>44736</v>
      </c>
      <c r="W52" s="8"/>
      <c r="X52" s="8"/>
      <c r="Y52" s="8"/>
      <c r="Z52" s="8"/>
      <c r="AA52" s="8"/>
      <c r="AB52" s="8"/>
      <c r="AC52" s="8"/>
      <c r="AD52" s="10"/>
    </row>
    <row r="53" spans="1:30" ht="18" customHeight="1" x14ac:dyDescent="0.25">
      <c r="A53" s="40" t="s">
        <v>13</v>
      </c>
      <c r="B53" s="73">
        <f t="shared" si="9"/>
        <v>44674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73">
        <f t="shared" si="10"/>
        <v>44709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73">
        <f t="shared" si="11"/>
        <v>44737</v>
      </c>
      <c r="W53" s="8"/>
      <c r="X53" s="8"/>
      <c r="Y53" s="8"/>
      <c r="Z53" s="8"/>
      <c r="AA53" s="8"/>
      <c r="AB53" s="8"/>
      <c r="AC53" s="8"/>
      <c r="AD53" s="10"/>
    </row>
    <row r="54" spans="1:30" ht="18" customHeight="1" x14ac:dyDescent="0.25">
      <c r="A54" s="49" t="s">
        <v>14</v>
      </c>
      <c r="B54" s="73">
        <f t="shared" si="9"/>
        <v>44675</v>
      </c>
      <c r="C54" s="11"/>
      <c r="D54" s="11"/>
      <c r="E54" s="11"/>
      <c r="F54" s="11"/>
      <c r="G54" s="11"/>
      <c r="H54" s="11"/>
      <c r="I54" s="11"/>
      <c r="J54" s="12"/>
      <c r="K54" s="49" t="s">
        <v>14</v>
      </c>
      <c r="L54" s="73">
        <f t="shared" si="10"/>
        <v>44710</v>
      </c>
      <c r="M54" s="11"/>
      <c r="N54" s="11"/>
      <c r="O54" s="11"/>
      <c r="P54" s="11"/>
      <c r="Q54" s="11"/>
      <c r="R54" s="11"/>
      <c r="S54" s="11"/>
      <c r="T54" s="12"/>
      <c r="U54" s="49" t="s">
        <v>14</v>
      </c>
      <c r="V54" s="73">
        <f t="shared" si="11"/>
        <v>44738</v>
      </c>
      <c r="W54" s="11"/>
      <c r="X54" s="11"/>
      <c r="Y54" s="11"/>
      <c r="Z54" s="11"/>
      <c r="AA54" s="11"/>
      <c r="AB54" s="11"/>
      <c r="AC54" s="11"/>
      <c r="AD54" s="12"/>
    </row>
    <row r="55" spans="1:30" ht="18" customHeight="1" thickBot="1" x14ac:dyDescent="0.3">
      <c r="A55" s="97" t="s">
        <v>43</v>
      </c>
      <c r="B55" s="98"/>
      <c r="C55" s="98"/>
      <c r="D55" s="98"/>
      <c r="E55" s="98"/>
      <c r="F55" s="99">
        <f>SUM(C48:G54)</f>
        <v>0</v>
      </c>
      <c r="G55" s="98"/>
      <c r="H55" s="98"/>
      <c r="I55" s="98"/>
      <c r="J55" s="100"/>
      <c r="K55" s="97" t="s">
        <v>43</v>
      </c>
      <c r="L55" s="98"/>
      <c r="M55" s="98"/>
      <c r="N55" s="98"/>
      <c r="O55" s="98"/>
      <c r="P55" s="99">
        <f>SUM(M48:Q54)</f>
        <v>0</v>
      </c>
      <c r="Q55" s="98"/>
      <c r="R55" s="98"/>
      <c r="S55" s="98"/>
      <c r="T55" s="100"/>
      <c r="U55" s="97" t="s">
        <v>43</v>
      </c>
      <c r="V55" s="98"/>
      <c r="W55" s="98"/>
      <c r="X55" s="98"/>
      <c r="Y55" s="98"/>
      <c r="Z55" s="99">
        <f>SUM(W48:AA54)</f>
        <v>0</v>
      </c>
      <c r="AA55" s="98"/>
      <c r="AB55" s="98"/>
      <c r="AC55" s="98"/>
      <c r="AD55" s="100"/>
    </row>
    <row r="56" spans="1:30" ht="18" customHeight="1" x14ac:dyDescent="0.25">
      <c r="A56" s="42" t="s">
        <v>53</v>
      </c>
      <c r="B56" s="47"/>
      <c r="C56" s="47"/>
      <c r="D56" s="47"/>
      <c r="E56" s="47"/>
      <c r="F56" s="47"/>
      <c r="G56" s="47"/>
      <c r="H56" s="47"/>
      <c r="I56" s="47"/>
      <c r="J56" s="48"/>
      <c r="K56" s="42"/>
      <c r="L56" s="43"/>
      <c r="M56" s="47"/>
      <c r="N56" s="47"/>
      <c r="O56" s="47"/>
      <c r="P56" s="47"/>
      <c r="Q56" s="47"/>
      <c r="R56" s="47"/>
      <c r="S56" s="47"/>
      <c r="T56" s="48"/>
      <c r="U56" s="46"/>
      <c r="V56" s="47"/>
      <c r="W56" s="47"/>
      <c r="X56" s="47"/>
      <c r="Y56" s="47"/>
      <c r="Z56" s="47"/>
      <c r="AA56" s="47"/>
      <c r="AB56" s="47"/>
      <c r="AC56" s="47"/>
      <c r="AD56" s="48"/>
    </row>
    <row r="57" spans="1:30" ht="18" customHeight="1" x14ac:dyDescent="0.25">
      <c r="A57" s="40" t="s">
        <v>8</v>
      </c>
      <c r="B57" s="73">
        <f>B54+1</f>
        <v>44676</v>
      </c>
      <c r="C57" s="8"/>
      <c r="D57" s="8"/>
      <c r="E57" s="8"/>
      <c r="F57" s="8"/>
      <c r="G57" s="8"/>
      <c r="H57" s="8"/>
      <c r="I57" s="8"/>
      <c r="J57" s="10"/>
      <c r="K57" s="40"/>
      <c r="L57" s="41"/>
      <c r="M57" s="13"/>
      <c r="N57" s="13"/>
      <c r="O57" s="13"/>
      <c r="P57" s="13"/>
      <c r="Q57" s="13"/>
      <c r="R57" s="13"/>
      <c r="S57" s="13"/>
      <c r="T57" s="14"/>
      <c r="U57" s="40"/>
      <c r="V57" s="41"/>
      <c r="W57" s="8"/>
      <c r="X57" s="8"/>
      <c r="Y57" s="8"/>
      <c r="Z57" s="8"/>
      <c r="AA57" s="8"/>
      <c r="AB57" s="8"/>
      <c r="AC57" s="8"/>
      <c r="AD57" s="10"/>
    </row>
    <row r="58" spans="1:30" ht="18" customHeight="1" x14ac:dyDescent="0.25">
      <c r="A58" s="40" t="s">
        <v>9</v>
      </c>
      <c r="B58" s="73">
        <f>B57+1</f>
        <v>44677</v>
      </c>
      <c r="C58" s="8"/>
      <c r="D58" s="8"/>
      <c r="E58" s="8"/>
      <c r="F58" s="8"/>
      <c r="G58" s="8"/>
      <c r="H58" s="8"/>
      <c r="I58" s="8"/>
      <c r="J58" s="10"/>
      <c r="K58" s="40"/>
      <c r="L58" s="41"/>
      <c r="M58" s="13"/>
      <c r="N58" s="13"/>
      <c r="O58" s="13"/>
      <c r="P58" s="13"/>
      <c r="Q58" s="13"/>
      <c r="R58" s="13"/>
      <c r="S58" s="13"/>
      <c r="T58" s="14"/>
      <c r="U58" s="40"/>
      <c r="V58" s="41"/>
      <c r="W58" s="8"/>
      <c r="X58" s="8"/>
      <c r="Y58" s="8"/>
      <c r="Z58" s="8"/>
      <c r="AA58" s="8"/>
      <c r="AB58" s="8"/>
      <c r="AC58" s="8"/>
      <c r="AD58" s="10"/>
    </row>
    <row r="59" spans="1:30" ht="18" customHeight="1" x14ac:dyDescent="0.25">
      <c r="A59" s="40" t="s">
        <v>10</v>
      </c>
      <c r="B59" s="73">
        <f t="shared" ref="B59:B63" si="12">B58+1</f>
        <v>44678</v>
      </c>
      <c r="C59" s="71"/>
      <c r="D59" s="71"/>
      <c r="E59" s="71"/>
      <c r="F59" s="71"/>
      <c r="G59" s="71"/>
      <c r="H59" s="71"/>
      <c r="I59" s="71"/>
      <c r="J59" s="72"/>
      <c r="K59" s="40"/>
      <c r="L59" s="41"/>
      <c r="M59" s="13"/>
      <c r="N59" s="13"/>
      <c r="O59" s="13"/>
      <c r="P59" s="13"/>
      <c r="Q59" s="13"/>
      <c r="R59" s="13"/>
      <c r="S59" s="13"/>
      <c r="T59" s="14"/>
      <c r="U59" s="40"/>
      <c r="V59" s="41"/>
      <c r="W59" s="8"/>
      <c r="X59" s="8"/>
      <c r="Y59" s="8"/>
      <c r="Z59" s="8"/>
      <c r="AA59" s="8"/>
      <c r="AB59" s="8"/>
      <c r="AC59" s="8"/>
      <c r="AD59" s="10"/>
    </row>
    <row r="60" spans="1:30" ht="18" customHeight="1" x14ac:dyDescent="0.25">
      <c r="A60" s="40" t="s">
        <v>11</v>
      </c>
      <c r="B60" s="73">
        <f t="shared" si="12"/>
        <v>44679</v>
      </c>
      <c r="C60" s="8"/>
      <c r="D60" s="8"/>
      <c r="E60" s="8"/>
      <c r="F60" s="8"/>
      <c r="G60" s="8"/>
      <c r="H60" s="8"/>
      <c r="I60" s="8"/>
      <c r="J60" s="10"/>
      <c r="K60" s="40"/>
      <c r="L60" s="41"/>
      <c r="M60" s="13"/>
      <c r="N60" s="13"/>
      <c r="O60" s="13"/>
      <c r="P60" s="13"/>
      <c r="Q60" s="13"/>
      <c r="R60" s="13"/>
      <c r="S60" s="13"/>
      <c r="T60" s="14"/>
      <c r="U60" s="40"/>
      <c r="V60" s="41"/>
      <c r="W60" s="8"/>
      <c r="X60" s="8"/>
      <c r="Y60" s="8"/>
      <c r="Z60" s="8"/>
      <c r="AA60" s="8"/>
      <c r="AB60" s="8"/>
      <c r="AC60" s="8"/>
      <c r="AD60" s="10"/>
    </row>
    <row r="61" spans="1:30" ht="18" customHeight="1" x14ac:dyDescent="0.25">
      <c r="A61" s="40" t="s">
        <v>12</v>
      </c>
      <c r="B61" s="73">
        <f t="shared" si="12"/>
        <v>44680</v>
      </c>
      <c r="C61" s="8"/>
      <c r="D61" s="8"/>
      <c r="E61" s="8"/>
      <c r="F61" s="8"/>
      <c r="G61" s="8"/>
      <c r="H61" s="8"/>
      <c r="I61" s="8"/>
      <c r="J61" s="10"/>
      <c r="K61" s="40"/>
      <c r="L61" s="41"/>
      <c r="M61" s="13"/>
      <c r="N61" s="13"/>
      <c r="O61" s="13"/>
      <c r="P61" s="13"/>
      <c r="Q61" s="13"/>
      <c r="R61" s="13"/>
      <c r="S61" s="13"/>
      <c r="T61" s="14"/>
      <c r="U61" s="40"/>
      <c r="V61" s="41"/>
      <c r="W61" s="8"/>
      <c r="X61" s="8"/>
      <c r="Y61" s="8"/>
      <c r="Z61" s="8"/>
      <c r="AA61" s="8"/>
      <c r="AB61" s="8"/>
      <c r="AC61" s="8"/>
      <c r="AD61" s="10"/>
    </row>
    <row r="62" spans="1:30" ht="18" customHeight="1" x14ac:dyDescent="0.25">
      <c r="A62" s="40" t="s">
        <v>13</v>
      </c>
      <c r="B62" s="73">
        <f t="shared" si="12"/>
        <v>44681</v>
      </c>
      <c r="C62" s="8"/>
      <c r="D62" s="8"/>
      <c r="E62" s="8"/>
      <c r="F62" s="8"/>
      <c r="G62" s="8"/>
      <c r="H62" s="8"/>
      <c r="I62" s="8"/>
      <c r="J62" s="10"/>
      <c r="K62" s="40"/>
      <c r="L62" s="41"/>
      <c r="M62" s="13"/>
      <c r="N62" s="13"/>
      <c r="O62" s="13"/>
      <c r="P62" s="13"/>
      <c r="Q62" s="13"/>
      <c r="R62" s="13"/>
      <c r="S62" s="13"/>
      <c r="T62" s="14"/>
      <c r="U62" s="40"/>
      <c r="V62" s="41"/>
      <c r="W62" s="8"/>
      <c r="X62" s="8"/>
      <c r="Y62" s="8"/>
      <c r="Z62" s="8"/>
      <c r="AA62" s="8"/>
      <c r="AB62" s="8"/>
      <c r="AC62" s="8"/>
      <c r="AD62" s="10"/>
    </row>
    <row r="63" spans="1:30" ht="18" customHeight="1" x14ac:dyDescent="0.25">
      <c r="A63" s="40" t="s">
        <v>14</v>
      </c>
      <c r="B63" s="73">
        <f t="shared" si="12"/>
        <v>44682</v>
      </c>
      <c r="C63" s="11"/>
      <c r="D63" s="11"/>
      <c r="E63" s="11"/>
      <c r="F63" s="11"/>
      <c r="G63" s="11"/>
      <c r="H63" s="11"/>
      <c r="I63" s="11"/>
      <c r="J63" s="12"/>
      <c r="K63" s="40"/>
      <c r="L63" s="41"/>
      <c r="M63" s="15"/>
      <c r="N63" s="15"/>
      <c r="O63" s="15"/>
      <c r="P63" s="15"/>
      <c r="Q63" s="15"/>
      <c r="R63" s="15"/>
      <c r="S63" s="15"/>
      <c r="T63" s="16"/>
      <c r="U63" s="40"/>
      <c r="V63" s="41"/>
      <c r="W63" s="8"/>
      <c r="X63" s="8"/>
      <c r="Y63" s="8"/>
      <c r="Z63" s="8"/>
      <c r="AA63" s="8"/>
      <c r="AB63" s="8"/>
      <c r="AC63" s="8"/>
      <c r="AD63" s="10"/>
    </row>
    <row r="64" spans="1:30" ht="18" customHeight="1" thickBot="1" x14ac:dyDescent="0.3">
      <c r="A64" s="97" t="s">
        <v>43</v>
      </c>
      <c r="B64" s="98"/>
      <c r="C64" s="98"/>
      <c r="D64" s="98"/>
      <c r="E64" s="98"/>
      <c r="F64" s="99">
        <f>SUM(C57:G63)</f>
        <v>0</v>
      </c>
      <c r="G64" s="98"/>
      <c r="H64" s="98"/>
      <c r="I64" s="98"/>
      <c r="J64" s="100"/>
      <c r="K64" s="97" t="s">
        <v>43</v>
      </c>
      <c r="L64" s="98"/>
      <c r="M64" s="98"/>
      <c r="N64" s="98"/>
      <c r="O64" s="98"/>
      <c r="P64" s="99">
        <f>SUM(M57:Q63)</f>
        <v>0</v>
      </c>
      <c r="Q64" s="98"/>
      <c r="R64" s="98"/>
      <c r="S64" s="98"/>
      <c r="T64" s="100"/>
      <c r="U64" s="97" t="s">
        <v>43</v>
      </c>
      <c r="V64" s="98"/>
      <c r="W64" s="98"/>
      <c r="X64" s="98"/>
      <c r="Y64" s="98"/>
      <c r="Z64" s="99">
        <f>SUM(W57:AA63)</f>
        <v>0</v>
      </c>
      <c r="AA64" s="98"/>
      <c r="AB64" s="98"/>
      <c r="AC64" s="98"/>
      <c r="AD64" s="100"/>
    </row>
    <row r="67" spans="5:5" x14ac:dyDescent="0.25">
      <c r="E67" t="s">
        <v>44</v>
      </c>
    </row>
  </sheetData>
  <sheetProtection algorithmName="SHA-512" hashValue="UlFs1ucREiMGki2bVmxVlouWTDi7imyLP5kBCuiLeD6/Z5tuG90oM4hH3htLFws5cuoDhPCprgZai/Qyue96tw==" saltValue="s/yKkHQwQjUW+sQ66GQP7A==" spinCount="100000" sheet="1" selectLockedCells="1"/>
  <mergeCells count="55">
    <mergeCell ref="A17:G17"/>
    <mergeCell ref="J3:U3"/>
    <mergeCell ref="C5:F5"/>
    <mergeCell ref="S7:AD7"/>
    <mergeCell ref="S8:T8"/>
    <mergeCell ref="U8:AD8"/>
    <mergeCell ref="S11:T11"/>
    <mergeCell ref="U11:AD11"/>
    <mergeCell ref="S12:T12"/>
    <mergeCell ref="U12:AD12"/>
    <mergeCell ref="S13:T13"/>
    <mergeCell ref="U13:AD13"/>
    <mergeCell ref="S14:T14"/>
    <mergeCell ref="U14:AD14"/>
    <mergeCell ref="S15:T15"/>
    <mergeCell ref="U15:AD15"/>
    <mergeCell ref="C2:F2"/>
    <mergeCell ref="C4:F4"/>
    <mergeCell ref="S9:T9"/>
    <mergeCell ref="U9:AD9"/>
    <mergeCell ref="S10:T10"/>
    <mergeCell ref="U10:AD10"/>
    <mergeCell ref="A19:B19"/>
    <mergeCell ref="K19:L19"/>
    <mergeCell ref="U19:V19"/>
    <mergeCell ref="A28:E28"/>
    <mergeCell ref="F28:J28"/>
    <mergeCell ref="K28:O28"/>
    <mergeCell ref="P28:T28"/>
    <mergeCell ref="U28:Y28"/>
    <mergeCell ref="Z28:AD28"/>
    <mergeCell ref="A37:E37"/>
    <mergeCell ref="F37:J37"/>
    <mergeCell ref="K37:O37"/>
    <mergeCell ref="P37:T37"/>
    <mergeCell ref="U37:Y37"/>
    <mergeCell ref="Z37:AD37"/>
    <mergeCell ref="Z46:AD46"/>
    <mergeCell ref="A55:E55"/>
    <mergeCell ref="F55:J55"/>
    <mergeCell ref="K55:O55"/>
    <mergeCell ref="P55:T55"/>
    <mergeCell ref="U55:Y55"/>
    <mergeCell ref="Z55:AD55"/>
    <mergeCell ref="A46:E46"/>
    <mergeCell ref="F46:J46"/>
    <mergeCell ref="K46:O46"/>
    <mergeCell ref="P46:T46"/>
    <mergeCell ref="U46:Y46"/>
    <mergeCell ref="Z64:AD64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100-000000000000}"/>
  </hyperlinks>
  <pageMargins left="0.7" right="0.7" top="0.75" bottom="0.75" header="0.3" footer="0.3"/>
  <pageSetup paperSize="9" scale="49" orientation="portrait" r:id="rId1"/>
  <ignoredErrors>
    <ignoredError sqref="C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E67"/>
  <sheetViews>
    <sheetView showGridLines="0" topLeftCell="A30" zoomScaleNormal="100" workbookViewId="0">
      <selection activeCell="X60" sqref="X60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111">
        <f>'jan-mrt'!C2:F2</f>
        <v>0</v>
      </c>
      <c r="D2" s="112"/>
      <c r="E2" s="112"/>
      <c r="F2" s="113"/>
    </row>
    <row r="3" spans="1:30" ht="46.5" x14ac:dyDescent="0.7">
      <c r="J3" s="96" t="str">
        <f>'apr-juni'!J3:U3</f>
        <v>JAARURENKAART 2022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30" x14ac:dyDescent="0.25">
      <c r="A4" s="1" t="s">
        <v>39</v>
      </c>
      <c r="C4" s="111">
        <f>'jan-mrt'!C4:F4</f>
        <v>0</v>
      </c>
      <c r="D4" s="112"/>
      <c r="E4" s="112"/>
      <c r="F4" s="113"/>
      <c r="S4" t="s">
        <v>44</v>
      </c>
    </row>
    <row r="5" spans="1:30" x14ac:dyDescent="0.25">
      <c r="A5" s="1" t="s">
        <v>45</v>
      </c>
      <c r="C5" s="114">
        <f>'jan-mrt'!C5:F5</f>
        <v>0</v>
      </c>
      <c r="D5" s="115"/>
      <c r="E5" s="115"/>
      <c r="F5" s="116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86" t="s">
        <v>42</v>
      </c>
      <c r="T7" s="87"/>
      <c r="U7" s="87"/>
      <c r="V7" s="87"/>
      <c r="W7" s="87"/>
      <c r="X7" s="87"/>
      <c r="Y7" s="87"/>
      <c r="Z7" s="87"/>
      <c r="AA7" s="87"/>
      <c r="AB7" s="87"/>
      <c r="AC7" s="87"/>
      <c r="AD7" s="88"/>
    </row>
    <row r="8" spans="1:30" x14ac:dyDescent="0.25">
      <c r="A8" s="29"/>
      <c r="B8" s="30"/>
      <c r="C8" s="30"/>
      <c r="D8" s="30"/>
      <c r="E8" s="30"/>
      <c r="F8" s="30"/>
      <c r="G8" s="30"/>
      <c r="H8" s="30" t="s">
        <v>3</v>
      </c>
      <c r="I8" s="30"/>
      <c r="J8" s="30"/>
      <c r="K8" s="30"/>
      <c r="L8" s="31"/>
      <c r="M8" s="54">
        <f>'apr-juni'!M8+F28+P28+Z28+F37+P37+Z37+F46+P46+Z46+F55+P55+Z55+F64+P64+Z64</f>
        <v>0</v>
      </c>
      <c r="N8" s="31"/>
      <c r="O8" s="30"/>
      <c r="P8" s="32"/>
      <c r="S8" s="89" t="s">
        <v>40</v>
      </c>
      <c r="T8" s="90"/>
      <c r="U8" s="91" t="s">
        <v>41</v>
      </c>
      <c r="V8" s="92"/>
      <c r="W8" s="92"/>
      <c r="X8" s="92"/>
      <c r="Y8" s="92"/>
      <c r="Z8" s="92"/>
      <c r="AA8" s="92"/>
      <c r="AB8" s="92"/>
      <c r="AC8" s="92"/>
      <c r="AD8" s="93"/>
    </row>
    <row r="9" spans="1:30" x14ac:dyDescent="0.25">
      <c r="A9" s="29" t="s">
        <v>0</v>
      </c>
      <c r="B9" s="30"/>
      <c r="C9" s="30"/>
      <c r="D9" s="30"/>
      <c r="E9" s="55">
        <f>'jan-mrt'!E8</f>
        <v>38</v>
      </c>
      <c r="F9" s="30"/>
      <c r="G9" s="30"/>
      <c r="H9" s="30" t="s">
        <v>4</v>
      </c>
      <c r="I9" s="30"/>
      <c r="J9" s="30"/>
      <c r="K9" s="30"/>
      <c r="L9" s="31"/>
      <c r="M9" s="54">
        <f>'apr-juni'!M9+SUM(H21:H64)+SUM(R21:R64)+SUM(AB21:AB64)</f>
        <v>0</v>
      </c>
      <c r="N9" s="31"/>
      <c r="O9" s="30"/>
      <c r="P9" s="32"/>
      <c r="S9" s="83"/>
      <c r="T9" s="84"/>
      <c r="U9" s="94"/>
      <c r="V9" s="84"/>
      <c r="W9" s="84"/>
      <c r="X9" s="84"/>
      <c r="Y9" s="84"/>
      <c r="Z9" s="84"/>
      <c r="AA9" s="84"/>
      <c r="AB9" s="84"/>
      <c r="AC9" s="84"/>
      <c r="AD9" s="95"/>
    </row>
    <row r="10" spans="1:30" x14ac:dyDescent="0.25">
      <c r="A10" s="29" t="s">
        <v>35</v>
      </c>
      <c r="B10" s="30"/>
      <c r="C10" s="30"/>
      <c r="D10" s="30"/>
      <c r="E10" s="56">
        <f>'jan-mrt'!E10</f>
        <v>182.4</v>
      </c>
      <c r="F10" s="30"/>
      <c r="G10" s="30"/>
      <c r="H10" s="30" t="s">
        <v>5</v>
      </c>
      <c r="I10" s="30"/>
      <c r="J10" s="30"/>
      <c r="K10" s="30"/>
      <c r="L10" s="31"/>
      <c r="M10" s="54">
        <f>'apr-juni'!M10+SUM(I21:I64)+SUM(S21:S64)+SUM(AC21:AC64)</f>
        <v>0</v>
      </c>
      <c r="N10" s="31"/>
      <c r="O10" s="30"/>
      <c r="P10" s="32"/>
      <c r="S10" s="85"/>
      <c r="T10" s="78"/>
      <c r="U10" s="77"/>
      <c r="V10" s="78"/>
      <c r="W10" s="78"/>
      <c r="X10" s="78"/>
      <c r="Y10" s="78"/>
      <c r="Z10" s="78"/>
      <c r="AA10" s="78"/>
      <c r="AB10" s="78"/>
      <c r="AC10" s="78"/>
      <c r="AD10" s="79"/>
    </row>
    <row r="11" spans="1:30" x14ac:dyDescent="0.25">
      <c r="A11" s="29" t="s">
        <v>1</v>
      </c>
      <c r="B11" s="30"/>
      <c r="C11" s="30"/>
      <c r="D11" s="30"/>
      <c r="E11" s="56">
        <f>'jan-mrt'!E11</f>
        <v>0</v>
      </c>
      <c r="F11" s="30"/>
      <c r="G11" s="30"/>
      <c r="H11" s="30" t="s">
        <v>114</v>
      </c>
      <c r="I11" s="30"/>
      <c r="J11" s="30"/>
      <c r="K11" s="30"/>
      <c r="L11" s="31"/>
      <c r="M11" s="54">
        <f>'apr-juni'!M11+SUM(J21:J64)+SUM(T21:T64)+SUM(AD21:AD64)</f>
        <v>0</v>
      </c>
      <c r="N11" s="30"/>
      <c r="O11" s="30"/>
      <c r="P11" s="32"/>
      <c r="S11" s="85"/>
      <c r="T11" s="78"/>
      <c r="U11" s="77"/>
      <c r="V11" s="78"/>
      <c r="W11" s="78"/>
      <c r="X11" s="78"/>
      <c r="Y11" s="78"/>
      <c r="Z11" s="78"/>
      <c r="AA11" s="78"/>
      <c r="AB11" s="78"/>
      <c r="AC11" s="78"/>
      <c r="AD11" s="79"/>
    </row>
    <row r="12" spans="1:30" x14ac:dyDescent="0.25">
      <c r="A12" s="29" t="str">
        <f>'apr-juni'!A12</f>
        <v>Saldo vakantie-uren 2021</v>
      </c>
      <c r="B12" s="30"/>
      <c r="C12" s="30"/>
      <c r="D12" s="30"/>
      <c r="E12" s="57">
        <f>'jan-mrt'!E12</f>
        <v>0</v>
      </c>
      <c r="F12" s="30"/>
      <c r="G12" s="30"/>
      <c r="H12" s="30"/>
      <c r="I12" s="30"/>
      <c r="J12" s="30"/>
      <c r="K12" s="30"/>
      <c r="L12" s="30"/>
      <c r="M12" s="30"/>
      <c r="N12" s="31"/>
      <c r="O12" s="30"/>
      <c r="P12" s="32"/>
      <c r="S12" s="85"/>
      <c r="T12" s="78"/>
      <c r="U12" s="77"/>
      <c r="V12" s="78"/>
      <c r="W12" s="78"/>
      <c r="X12" s="78"/>
      <c r="Y12" s="78"/>
      <c r="Z12" s="78"/>
      <c r="AA12" s="78"/>
      <c r="AB12" s="78"/>
      <c r="AC12" s="78"/>
      <c r="AD12" s="79"/>
    </row>
    <row r="13" spans="1:30" x14ac:dyDescent="0.25">
      <c r="A13" s="29" t="str">
        <f>'apr-juni'!A13</f>
        <v>Vakantie-uren 2022</v>
      </c>
      <c r="B13" s="30"/>
      <c r="C13" s="30"/>
      <c r="D13" s="30"/>
      <c r="E13" s="34">
        <f>'jan-mrt'!E13</f>
        <v>182.4</v>
      </c>
      <c r="F13" s="30"/>
      <c r="G13" s="30"/>
      <c r="H13" s="30" t="str">
        <f>'apr-juni'!H13</f>
        <v>Saldo nog te werken 2022</v>
      </c>
      <c r="I13" s="30"/>
      <c r="J13" s="30"/>
      <c r="K13" s="31"/>
      <c r="L13" s="30"/>
      <c r="M13" s="34">
        <f>E14-SUM(M8:M10)-M11-M14</f>
        <v>1778.6</v>
      </c>
      <c r="N13" s="31" t="s">
        <v>46</v>
      </c>
      <c r="O13" s="30"/>
      <c r="P13" s="32"/>
      <c r="S13" s="85"/>
      <c r="T13" s="78"/>
      <c r="U13" s="77"/>
      <c r="V13" s="78"/>
      <c r="W13" s="78"/>
      <c r="X13" s="78"/>
      <c r="Y13" s="78"/>
      <c r="Z13" s="78"/>
      <c r="AA13" s="78"/>
      <c r="AB13" s="78"/>
      <c r="AC13" s="78"/>
      <c r="AD13" s="79"/>
    </row>
    <row r="14" spans="1:30" x14ac:dyDescent="0.25">
      <c r="A14" s="29" t="str">
        <f>'apr-juni'!A14</f>
        <v>Contracturen 2022</v>
      </c>
      <c r="B14" s="30"/>
      <c r="C14" s="30"/>
      <c r="D14" s="30"/>
      <c r="E14" s="58">
        <f>'jan-mrt'!E14</f>
        <v>1961</v>
      </c>
      <c r="F14" s="30"/>
      <c r="G14" s="30"/>
      <c r="H14" s="30" t="str">
        <f>'apr-juni'!H14</f>
        <v>Resterende vakantie-uren 2022</v>
      </c>
      <c r="I14" s="30"/>
      <c r="J14" s="30"/>
      <c r="K14" s="30"/>
      <c r="L14" s="30"/>
      <c r="M14" s="34">
        <f>E13-M11</f>
        <v>182.4</v>
      </c>
      <c r="N14" s="31"/>
      <c r="O14" s="30"/>
      <c r="P14" s="32"/>
      <c r="S14" s="85"/>
      <c r="T14" s="78"/>
      <c r="U14" s="77"/>
      <c r="V14" s="78"/>
      <c r="W14" s="78"/>
      <c r="X14" s="78"/>
      <c r="Y14" s="78"/>
      <c r="Z14" s="78"/>
      <c r="AA14" s="78"/>
      <c r="AB14" s="78"/>
      <c r="AC14" s="78"/>
      <c r="AD14" s="79"/>
    </row>
    <row r="15" spans="1:30" ht="15.75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107"/>
      <c r="T15" s="81"/>
      <c r="U15" s="80"/>
      <c r="V15" s="81"/>
      <c r="W15" s="81"/>
      <c r="X15" s="81"/>
      <c r="Y15" s="81"/>
      <c r="Z15" s="81"/>
      <c r="AA15" s="81"/>
      <c r="AB15" s="81"/>
      <c r="AC15" s="81"/>
      <c r="AD15" s="82"/>
    </row>
    <row r="17" spans="1:30" x14ac:dyDescent="0.25">
      <c r="A17" s="103" t="s">
        <v>101</v>
      </c>
      <c r="B17" s="103"/>
      <c r="C17" s="103"/>
      <c r="D17" s="103"/>
      <c r="E17" s="103"/>
      <c r="F17" s="103"/>
      <c r="G17" s="10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101" t="s">
        <v>64</v>
      </c>
      <c r="B19" s="102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101" t="s">
        <v>65</v>
      </c>
      <c r="L19" s="102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101" t="s">
        <v>66</v>
      </c>
      <c r="V19" s="102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6" t="s">
        <v>62</v>
      </c>
      <c r="B20" s="47"/>
      <c r="C20" s="47"/>
      <c r="D20" s="47"/>
      <c r="E20" s="47"/>
      <c r="F20" s="47"/>
      <c r="G20" s="47"/>
      <c r="H20" s="47"/>
      <c r="I20" s="47"/>
      <c r="J20" s="48"/>
      <c r="K20" s="42" t="s">
        <v>111</v>
      </c>
      <c r="L20" s="43"/>
      <c r="M20" s="44"/>
      <c r="N20" s="44"/>
      <c r="O20" s="44"/>
      <c r="P20" s="44"/>
      <c r="Q20" s="44"/>
      <c r="R20" s="44"/>
      <c r="S20" s="44"/>
      <c r="T20" s="45"/>
      <c r="U20" s="46" t="s">
        <v>73</v>
      </c>
      <c r="V20" s="47"/>
      <c r="W20" s="47"/>
      <c r="X20" s="47"/>
      <c r="Y20" s="47"/>
      <c r="Z20" s="47"/>
      <c r="AA20" s="47"/>
      <c r="AB20" s="47"/>
      <c r="AC20" s="47"/>
      <c r="AD20" s="48"/>
    </row>
    <row r="21" spans="1:30" ht="18" customHeight="1" x14ac:dyDescent="0.25">
      <c r="A21" s="40" t="s">
        <v>8</v>
      </c>
      <c r="B21" s="73">
        <v>44739</v>
      </c>
      <c r="C21" s="11"/>
      <c r="D21" s="11"/>
      <c r="E21" s="11"/>
      <c r="F21" s="11"/>
      <c r="G21" s="11"/>
      <c r="H21" s="11"/>
      <c r="I21" s="11"/>
      <c r="J21" s="12"/>
      <c r="K21" s="40" t="s">
        <v>8</v>
      </c>
      <c r="L21" s="73">
        <f>B54+1</f>
        <v>44767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73">
        <f>L63+1</f>
        <v>44802</v>
      </c>
      <c r="W21" s="8"/>
      <c r="X21" s="8"/>
      <c r="Y21" s="8"/>
      <c r="Z21" s="8"/>
      <c r="AA21" s="8"/>
      <c r="AB21" s="8"/>
      <c r="AC21" s="5"/>
      <c r="AD21" s="7"/>
    </row>
    <row r="22" spans="1:30" ht="18" customHeight="1" x14ac:dyDescent="0.25">
      <c r="A22" s="40" t="s">
        <v>9</v>
      </c>
      <c r="B22" s="73">
        <f>B21+1</f>
        <v>44740</v>
      </c>
      <c r="C22" s="11"/>
      <c r="D22" s="11"/>
      <c r="E22" s="11"/>
      <c r="F22" s="11"/>
      <c r="G22" s="11"/>
      <c r="H22" s="11"/>
      <c r="I22" s="11"/>
      <c r="J22" s="12"/>
      <c r="K22" s="40" t="s">
        <v>9</v>
      </c>
      <c r="L22" s="73">
        <f>L21+1</f>
        <v>44768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73">
        <f>V21+1</f>
        <v>44803</v>
      </c>
      <c r="W22" s="8"/>
      <c r="X22" s="8"/>
      <c r="Y22" s="8"/>
      <c r="Z22" s="8"/>
      <c r="AA22" s="8"/>
      <c r="AB22" s="8"/>
      <c r="AC22" s="8"/>
      <c r="AD22" s="10"/>
    </row>
    <row r="23" spans="1:30" ht="18" customHeight="1" x14ac:dyDescent="0.25">
      <c r="A23" s="40" t="s">
        <v>10</v>
      </c>
      <c r="B23" s="73">
        <f t="shared" ref="B23:B27" si="0">B22+1</f>
        <v>44741</v>
      </c>
      <c r="C23" s="11"/>
      <c r="D23" s="11"/>
      <c r="E23" s="11"/>
      <c r="F23" s="11"/>
      <c r="G23" s="11"/>
      <c r="H23" s="11"/>
      <c r="I23" s="11"/>
      <c r="J23" s="12"/>
      <c r="K23" s="40" t="s">
        <v>10</v>
      </c>
      <c r="L23" s="73">
        <f t="shared" ref="L23:L27" si="1">L22+1</f>
        <v>44769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73">
        <f t="shared" ref="V23:V27" si="2">V22+1</f>
        <v>44804</v>
      </c>
      <c r="W23" s="8"/>
      <c r="X23" s="8"/>
      <c r="Y23" s="8"/>
      <c r="Z23" s="8"/>
      <c r="AA23" s="8"/>
      <c r="AB23" s="8"/>
      <c r="AC23" s="8"/>
      <c r="AD23" s="10"/>
    </row>
    <row r="24" spans="1:30" ht="18" customHeight="1" x14ac:dyDescent="0.25">
      <c r="A24" s="40" t="s">
        <v>11</v>
      </c>
      <c r="B24" s="73">
        <f t="shared" si="0"/>
        <v>44742</v>
      </c>
      <c r="C24" s="11"/>
      <c r="D24" s="11"/>
      <c r="E24" s="11"/>
      <c r="F24" s="11"/>
      <c r="G24" s="11"/>
      <c r="H24" s="11"/>
      <c r="I24" s="11"/>
      <c r="J24" s="12"/>
      <c r="K24" s="40" t="s">
        <v>11</v>
      </c>
      <c r="L24" s="73">
        <f t="shared" si="1"/>
        <v>44770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73">
        <f t="shared" si="2"/>
        <v>44805</v>
      </c>
      <c r="W24" s="8"/>
      <c r="X24" s="8"/>
      <c r="Y24" s="8"/>
      <c r="Z24" s="8"/>
      <c r="AA24" s="8"/>
      <c r="AB24" s="8"/>
      <c r="AC24" s="8"/>
      <c r="AD24" s="10"/>
    </row>
    <row r="25" spans="1:30" ht="18" customHeight="1" x14ac:dyDescent="0.25">
      <c r="A25" s="40" t="s">
        <v>12</v>
      </c>
      <c r="B25" s="73">
        <f t="shared" si="0"/>
        <v>44743</v>
      </c>
      <c r="C25" s="11"/>
      <c r="D25" s="11"/>
      <c r="E25" s="11"/>
      <c r="F25" s="11"/>
      <c r="G25" s="11"/>
      <c r="H25" s="11"/>
      <c r="I25" s="11"/>
      <c r="J25" s="12"/>
      <c r="K25" s="40" t="s">
        <v>12</v>
      </c>
      <c r="L25" s="73">
        <f t="shared" si="1"/>
        <v>44771</v>
      </c>
      <c r="M25" s="8"/>
      <c r="N25" s="8"/>
      <c r="O25" s="8"/>
      <c r="P25" s="8"/>
      <c r="Q25" s="8"/>
      <c r="R25" s="8"/>
      <c r="S25" s="9"/>
      <c r="T25" s="10"/>
      <c r="U25" s="40" t="s">
        <v>12</v>
      </c>
      <c r="V25" s="73">
        <f t="shared" si="2"/>
        <v>44806</v>
      </c>
      <c r="W25" s="8"/>
      <c r="X25" s="8"/>
      <c r="Y25" s="8"/>
      <c r="Z25" s="8"/>
      <c r="AA25" s="8"/>
      <c r="AB25" s="8"/>
      <c r="AC25" s="8"/>
      <c r="AD25" s="10"/>
    </row>
    <row r="26" spans="1:30" ht="18" customHeight="1" x14ac:dyDescent="0.25">
      <c r="A26" s="40" t="s">
        <v>13</v>
      </c>
      <c r="B26" s="73">
        <f t="shared" si="0"/>
        <v>44744</v>
      </c>
      <c r="C26" s="11"/>
      <c r="D26" s="11"/>
      <c r="E26" s="11"/>
      <c r="F26" s="11"/>
      <c r="G26" s="11"/>
      <c r="H26" s="11"/>
      <c r="I26" s="11"/>
      <c r="J26" s="12"/>
      <c r="K26" s="40" t="s">
        <v>13</v>
      </c>
      <c r="L26" s="73">
        <f t="shared" si="1"/>
        <v>44772</v>
      </c>
      <c r="M26" s="5"/>
      <c r="N26" s="5"/>
      <c r="O26" s="5"/>
      <c r="P26" s="5"/>
      <c r="Q26" s="5"/>
      <c r="R26" s="5"/>
      <c r="S26" s="6"/>
      <c r="T26" s="7"/>
      <c r="U26" s="40" t="s">
        <v>13</v>
      </c>
      <c r="V26" s="73">
        <f t="shared" si="2"/>
        <v>44807</v>
      </c>
      <c r="W26" s="8"/>
      <c r="X26" s="8"/>
      <c r="Y26" s="8"/>
      <c r="Z26" s="8"/>
      <c r="AA26" s="8"/>
      <c r="AB26" s="8"/>
      <c r="AC26" s="8"/>
      <c r="AD26" s="10"/>
    </row>
    <row r="27" spans="1:30" ht="18" customHeight="1" x14ac:dyDescent="0.25">
      <c r="A27" s="49" t="s">
        <v>14</v>
      </c>
      <c r="B27" s="73">
        <f t="shared" si="0"/>
        <v>44745</v>
      </c>
      <c r="C27" s="11"/>
      <c r="D27" s="11"/>
      <c r="E27" s="11"/>
      <c r="F27" s="11"/>
      <c r="G27" s="11"/>
      <c r="H27" s="11"/>
      <c r="I27" s="11"/>
      <c r="J27" s="12"/>
      <c r="K27" s="40" t="s">
        <v>14</v>
      </c>
      <c r="L27" s="73">
        <f t="shared" si="1"/>
        <v>44773</v>
      </c>
      <c r="M27" s="5"/>
      <c r="N27" s="5"/>
      <c r="O27" s="5"/>
      <c r="P27" s="5"/>
      <c r="Q27" s="5"/>
      <c r="R27" s="5"/>
      <c r="S27" s="6"/>
      <c r="T27" s="7"/>
      <c r="U27" s="49" t="s">
        <v>14</v>
      </c>
      <c r="V27" s="73">
        <f t="shared" si="2"/>
        <v>44808</v>
      </c>
      <c r="W27" s="11"/>
      <c r="X27" s="11"/>
      <c r="Y27" s="11"/>
      <c r="Z27" s="11"/>
      <c r="AA27" s="11"/>
      <c r="AB27" s="11"/>
      <c r="AC27" s="11"/>
      <c r="AD27" s="12"/>
    </row>
    <row r="28" spans="1:30" ht="18" customHeight="1" thickBot="1" x14ac:dyDescent="0.3">
      <c r="A28" s="97" t="s">
        <v>43</v>
      </c>
      <c r="B28" s="98"/>
      <c r="C28" s="98"/>
      <c r="D28" s="98"/>
      <c r="E28" s="98"/>
      <c r="F28" s="99">
        <f>SUM(C21:G27)</f>
        <v>0</v>
      </c>
      <c r="G28" s="98"/>
      <c r="H28" s="98"/>
      <c r="I28" s="98"/>
      <c r="J28" s="100"/>
      <c r="K28" s="97" t="s">
        <v>43</v>
      </c>
      <c r="L28" s="98"/>
      <c r="M28" s="98"/>
      <c r="N28" s="98"/>
      <c r="O28" s="98"/>
      <c r="P28" s="99">
        <f>SUM(M21:Q27)</f>
        <v>0</v>
      </c>
      <c r="Q28" s="98"/>
      <c r="R28" s="98"/>
      <c r="S28" s="98"/>
      <c r="T28" s="100"/>
      <c r="U28" s="97" t="s">
        <v>43</v>
      </c>
      <c r="V28" s="98"/>
      <c r="W28" s="98"/>
      <c r="X28" s="98"/>
      <c r="Y28" s="98"/>
      <c r="Z28" s="99">
        <f>SUM(W21:AA27)</f>
        <v>0</v>
      </c>
      <c r="AA28" s="98"/>
      <c r="AB28" s="98"/>
      <c r="AC28" s="98"/>
      <c r="AD28" s="100"/>
    </row>
    <row r="29" spans="1:30" ht="18" customHeight="1" x14ac:dyDescent="0.25">
      <c r="A29" s="46" t="s">
        <v>63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69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74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73">
        <f>B27+1</f>
        <v>44746</v>
      </c>
      <c r="C30" s="8"/>
      <c r="D30" s="8"/>
      <c r="E30" s="8"/>
      <c r="F30" s="8"/>
      <c r="G30" s="8"/>
      <c r="H30" s="8"/>
      <c r="I30" s="5"/>
      <c r="J30" s="7"/>
      <c r="K30" s="40" t="s">
        <v>8</v>
      </c>
      <c r="L30" s="73">
        <f>L27+1</f>
        <v>44774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73">
        <f>V27+1</f>
        <v>44809</v>
      </c>
      <c r="W30" s="8"/>
      <c r="X30" s="8"/>
      <c r="Y30" s="8"/>
      <c r="Z30" s="8"/>
      <c r="AA30" s="8"/>
      <c r="AB30" s="8"/>
      <c r="AC30" s="5"/>
      <c r="AD30" s="7"/>
    </row>
    <row r="31" spans="1:30" ht="18" customHeight="1" x14ac:dyDescent="0.25">
      <c r="A31" s="40" t="s">
        <v>9</v>
      </c>
      <c r="B31" s="73">
        <f>B30+1</f>
        <v>44747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73">
        <f>L30+1</f>
        <v>44775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73">
        <f>V30+1</f>
        <v>44810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73">
        <f t="shared" ref="B32:B36" si="3">B31+1</f>
        <v>44748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73">
        <f t="shared" ref="L32:L36" si="4">L31+1</f>
        <v>44776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73">
        <f t="shared" ref="V32:V36" si="5">V31+1</f>
        <v>44811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73">
        <f t="shared" si="3"/>
        <v>44749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73">
        <f t="shared" si="4"/>
        <v>44777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73">
        <f t="shared" si="5"/>
        <v>44812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73">
        <f t="shared" si="3"/>
        <v>44750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73">
        <f t="shared" si="4"/>
        <v>44778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73">
        <f t="shared" si="5"/>
        <v>44813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73">
        <f t="shared" si="3"/>
        <v>44751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73">
        <f t="shared" si="4"/>
        <v>44779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73">
        <f t="shared" si="5"/>
        <v>44814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73">
        <f t="shared" si="3"/>
        <v>44752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73">
        <f t="shared" si="4"/>
        <v>44780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73">
        <f t="shared" si="5"/>
        <v>44815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97" t="s">
        <v>43</v>
      </c>
      <c r="B37" s="98"/>
      <c r="C37" s="98"/>
      <c r="D37" s="98"/>
      <c r="E37" s="98"/>
      <c r="F37" s="99">
        <f>SUM(C30:G36)</f>
        <v>0</v>
      </c>
      <c r="G37" s="98"/>
      <c r="H37" s="98"/>
      <c r="I37" s="98"/>
      <c r="J37" s="100"/>
      <c r="K37" s="97" t="s">
        <v>43</v>
      </c>
      <c r="L37" s="98"/>
      <c r="M37" s="98"/>
      <c r="N37" s="98"/>
      <c r="O37" s="98"/>
      <c r="P37" s="99">
        <f>SUM(M30:Q36)</f>
        <v>0</v>
      </c>
      <c r="Q37" s="98"/>
      <c r="R37" s="98"/>
      <c r="S37" s="98"/>
      <c r="T37" s="100"/>
      <c r="U37" s="97" t="s">
        <v>43</v>
      </c>
      <c r="V37" s="98"/>
      <c r="W37" s="98"/>
      <c r="X37" s="98"/>
      <c r="Y37" s="98"/>
      <c r="Z37" s="99">
        <f>SUM(W30:AA36)</f>
        <v>0</v>
      </c>
      <c r="AA37" s="98"/>
      <c r="AB37" s="98"/>
      <c r="AC37" s="98"/>
      <c r="AD37" s="100"/>
    </row>
    <row r="38" spans="1:30" ht="18" customHeight="1" x14ac:dyDescent="0.25">
      <c r="A38" s="46" t="s">
        <v>67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70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75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73">
        <f>B36+1</f>
        <v>44753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73">
        <f>L36+1</f>
        <v>44781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73">
        <f>V36+1</f>
        <v>44816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73">
        <f>B39+1</f>
        <v>44754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73">
        <f>L39+1</f>
        <v>44782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73">
        <f>V39+1</f>
        <v>44817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73">
        <f t="shared" ref="B41:B45" si="6">B40+1</f>
        <v>44755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73">
        <f t="shared" ref="L41:L45" si="7">L40+1</f>
        <v>44783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73">
        <f t="shared" ref="V41:V45" si="8">V40+1</f>
        <v>44818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73">
        <f t="shared" si="6"/>
        <v>44756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73">
        <f t="shared" si="7"/>
        <v>44784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73">
        <f t="shared" si="8"/>
        <v>44819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73">
        <f t="shared" si="6"/>
        <v>44757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73">
        <f t="shared" si="7"/>
        <v>44785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73">
        <f t="shared" si="8"/>
        <v>44820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73">
        <f t="shared" si="6"/>
        <v>44758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73">
        <f t="shared" si="7"/>
        <v>44786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73">
        <f t="shared" si="8"/>
        <v>44821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73">
        <f t="shared" si="6"/>
        <v>44759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73">
        <f t="shared" si="7"/>
        <v>44787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73">
        <f t="shared" si="8"/>
        <v>44822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97" t="s">
        <v>43</v>
      </c>
      <c r="B46" s="98"/>
      <c r="C46" s="98"/>
      <c r="D46" s="98"/>
      <c r="E46" s="98"/>
      <c r="F46" s="99">
        <f>SUM(C39:G45)</f>
        <v>0</v>
      </c>
      <c r="G46" s="98"/>
      <c r="H46" s="98"/>
      <c r="I46" s="98"/>
      <c r="J46" s="100"/>
      <c r="K46" s="97" t="s">
        <v>43</v>
      </c>
      <c r="L46" s="98"/>
      <c r="M46" s="98"/>
      <c r="N46" s="98"/>
      <c r="O46" s="98"/>
      <c r="P46" s="99">
        <f>SUM(M39:Q45)</f>
        <v>0</v>
      </c>
      <c r="Q46" s="98"/>
      <c r="R46" s="98"/>
      <c r="S46" s="98"/>
      <c r="T46" s="100"/>
      <c r="U46" s="97" t="s">
        <v>43</v>
      </c>
      <c r="V46" s="98"/>
      <c r="W46" s="98"/>
      <c r="X46" s="98"/>
      <c r="Y46" s="98"/>
      <c r="Z46" s="99">
        <f>SUM(W39:AA45)</f>
        <v>0</v>
      </c>
      <c r="AA46" s="98"/>
      <c r="AB46" s="98"/>
      <c r="AC46" s="98"/>
      <c r="AD46" s="100"/>
    </row>
    <row r="47" spans="1:30" ht="18" customHeight="1" x14ac:dyDescent="0.25">
      <c r="A47" s="46" t="s">
        <v>68</v>
      </c>
      <c r="B47" s="47"/>
      <c r="C47" s="47"/>
      <c r="D47" s="47"/>
      <c r="E47" s="47"/>
      <c r="F47" s="47"/>
      <c r="G47" s="47"/>
      <c r="H47" s="47"/>
      <c r="I47" s="47"/>
      <c r="J47" s="48"/>
      <c r="K47" s="46" t="s">
        <v>71</v>
      </c>
      <c r="L47" s="47"/>
      <c r="M47" s="47"/>
      <c r="N47" s="47"/>
      <c r="O47" s="47"/>
      <c r="P47" s="47"/>
      <c r="Q47" s="47"/>
      <c r="R47" s="47"/>
      <c r="S47" s="47"/>
      <c r="T47" s="48"/>
      <c r="U47" s="46" t="s">
        <v>76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73">
        <f>B45+1</f>
        <v>44760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73">
        <f>L45+1</f>
        <v>44788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73">
        <f>V45+1</f>
        <v>44823</v>
      </c>
      <c r="W48" s="8"/>
      <c r="X48" s="8"/>
      <c r="Y48" s="8"/>
      <c r="Z48" s="8"/>
      <c r="AA48" s="8"/>
      <c r="AB48" s="8"/>
      <c r="AC48" s="8"/>
      <c r="AD48" s="10"/>
    </row>
    <row r="49" spans="1:31" ht="18" customHeight="1" x14ac:dyDescent="0.25">
      <c r="A49" s="40" t="s">
        <v>9</v>
      </c>
      <c r="B49" s="73">
        <f>B48+1</f>
        <v>44761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73">
        <f>L48+1</f>
        <v>44789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73">
        <f>V48+1</f>
        <v>44824</v>
      </c>
      <c r="W49" s="8"/>
      <c r="X49" s="8"/>
      <c r="Y49" s="8"/>
      <c r="Z49" s="8"/>
      <c r="AA49" s="8"/>
      <c r="AB49" s="8"/>
      <c r="AC49" s="8"/>
      <c r="AD49" s="10"/>
    </row>
    <row r="50" spans="1:31" ht="18" customHeight="1" x14ac:dyDescent="0.25">
      <c r="A50" s="40" t="s">
        <v>10</v>
      </c>
      <c r="B50" s="73">
        <f t="shared" ref="B50:B54" si="9">B49+1</f>
        <v>44762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73">
        <f t="shared" ref="L50:L54" si="10">L49+1</f>
        <v>44790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73">
        <f t="shared" ref="V50:V54" si="11">V49+1</f>
        <v>44825</v>
      </c>
      <c r="W50" s="8"/>
      <c r="X50" s="8"/>
      <c r="Y50" s="8"/>
      <c r="Z50" s="8"/>
      <c r="AA50" s="8"/>
      <c r="AB50" s="8"/>
      <c r="AC50" s="8"/>
      <c r="AD50" s="10"/>
    </row>
    <row r="51" spans="1:31" ht="18" customHeight="1" x14ac:dyDescent="0.25">
      <c r="A51" s="40" t="s">
        <v>11</v>
      </c>
      <c r="B51" s="73">
        <f t="shared" si="9"/>
        <v>44763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73">
        <f t="shared" si="10"/>
        <v>44791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73">
        <f t="shared" si="11"/>
        <v>44826</v>
      </c>
      <c r="W51" s="8"/>
      <c r="X51" s="8"/>
      <c r="Y51" s="8"/>
      <c r="Z51" s="8"/>
      <c r="AA51" s="8"/>
      <c r="AB51" s="8"/>
      <c r="AC51" s="8"/>
      <c r="AD51" s="10"/>
    </row>
    <row r="52" spans="1:31" ht="18" customHeight="1" x14ac:dyDescent="0.25">
      <c r="A52" s="40" t="s">
        <v>12</v>
      </c>
      <c r="B52" s="73">
        <f t="shared" si="9"/>
        <v>44764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73">
        <f t="shared" si="10"/>
        <v>44792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73">
        <f t="shared" si="11"/>
        <v>44827</v>
      </c>
      <c r="W52" s="8"/>
      <c r="X52" s="8"/>
      <c r="Y52" s="8"/>
      <c r="Z52" s="8"/>
      <c r="AA52" s="8"/>
      <c r="AB52" s="8"/>
      <c r="AC52" s="8"/>
      <c r="AD52" s="10"/>
    </row>
    <row r="53" spans="1:31" ht="18" customHeight="1" x14ac:dyDescent="0.25">
      <c r="A53" s="40" t="s">
        <v>13</v>
      </c>
      <c r="B53" s="73">
        <f t="shared" si="9"/>
        <v>44765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73">
        <f t="shared" si="10"/>
        <v>44793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73">
        <f t="shared" si="11"/>
        <v>44828</v>
      </c>
      <c r="W53" s="8"/>
      <c r="X53" s="8"/>
      <c r="Y53" s="8"/>
      <c r="Z53" s="8"/>
      <c r="AA53" s="8"/>
      <c r="AB53" s="8"/>
      <c r="AC53" s="8"/>
      <c r="AD53" s="10"/>
    </row>
    <row r="54" spans="1:31" ht="18" customHeight="1" x14ac:dyDescent="0.25">
      <c r="A54" s="49" t="s">
        <v>14</v>
      </c>
      <c r="B54" s="73">
        <f t="shared" si="9"/>
        <v>44766</v>
      </c>
      <c r="C54" s="11"/>
      <c r="D54" s="11"/>
      <c r="E54" s="11"/>
      <c r="F54" s="11"/>
      <c r="G54" s="11"/>
      <c r="H54" s="11"/>
      <c r="I54" s="11"/>
      <c r="J54" s="12"/>
      <c r="K54" s="49" t="s">
        <v>14</v>
      </c>
      <c r="L54" s="73">
        <f t="shared" si="10"/>
        <v>44794</v>
      </c>
      <c r="M54" s="11"/>
      <c r="N54" s="11"/>
      <c r="O54" s="11"/>
      <c r="P54" s="11"/>
      <c r="Q54" s="11"/>
      <c r="R54" s="11"/>
      <c r="S54" s="11"/>
      <c r="T54" s="12"/>
      <c r="U54" s="49" t="s">
        <v>14</v>
      </c>
      <c r="V54" s="73">
        <f t="shared" si="11"/>
        <v>44829</v>
      </c>
      <c r="W54" s="8"/>
      <c r="X54" s="8"/>
      <c r="Y54" s="8"/>
      <c r="Z54" s="8"/>
      <c r="AA54" s="8"/>
      <c r="AB54" s="8"/>
      <c r="AC54" s="8"/>
      <c r="AD54" s="10"/>
    </row>
    <row r="55" spans="1:31" ht="18" customHeight="1" thickBot="1" x14ac:dyDescent="0.3">
      <c r="A55" s="97" t="s">
        <v>43</v>
      </c>
      <c r="B55" s="98"/>
      <c r="C55" s="98"/>
      <c r="D55" s="98"/>
      <c r="E55" s="98"/>
      <c r="F55" s="99">
        <f>SUM(C48:G54)</f>
        <v>0</v>
      </c>
      <c r="G55" s="98"/>
      <c r="H55" s="98"/>
      <c r="I55" s="98"/>
      <c r="J55" s="100"/>
      <c r="K55" s="97" t="s">
        <v>43</v>
      </c>
      <c r="L55" s="98"/>
      <c r="M55" s="98"/>
      <c r="N55" s="98"/>
      <c r="O55" s="98"/>
      <c r="P55" s="99">
        <f>SUM(M48:Q54)</f>
        <v>0</v>
      </c>
      <c r="Q55" s="98"/>
      <c r="R55" s="98"/>
      <c r="S55" s="98"/>
      <c r="T55" s="100"/>
      <c r="U55" s="97" t="s">
        <v>43</v>
      </c>
      <c r="V55" s="98"/>
      <c r="W55" s="98"/>
      <c r="X55" s="98"/>
      <c r="Y55" s="98"/>
      <c r="Z55" s="99">
        <f>SUM(W48:AA54)</f>
        <v>0</v>
      </c>
      <c r="AA55" s="98"/>
      <c r="AB55" s="98"/>
      <c r="AC55" s="98"/>
      <c r="AD55" s="100"/>
    </row>
    <row r="56" spans="1:31" ht="18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8"/>
      <c r="K56" s="46" t="s">
        <v>72</v>
      </c>
      <c r="L56" s="47"/>
      <c r="M56" s="47"/>
      <c r="N56" s="47"/>
      <c r="O56" s="47"/>
      <c r="P56" s="47"/>
      <c r="Q56" s="47"/>
      <c r="R56" s="47"/>
      <c r="S56" s="47"/>
      <c r="T56" s="48"/>
      <c r="U56" s="46" t="s">
        <v>77</v>
      </c>
      <c r="V56" s="47"/>
      <c r="W56" s="47"/>
      <c r="X56" s="47"/>
      <c r="Y56" s="47"/>
      <c r="Z56" s="47"/>
      <c r="AA56" s="47"/>
      <c r="AB56" s="47"/>
      <c r="AC56" s="47"/>
      <c r="AD56" s="48"/>
    </row>
    <row r="57" spans="1:31" ht="18" customHeight="1" x14ac:dyDescent="0.25">
      <c r="A57" s="40"/>
      <c r="B57" s="41"/>
      <c r="C57" s="8"/>
      <c r="D57" s="8"/>
      <c r="E57" s="8"/>
      <c r="F57" s="8"/>
      <c r="G57" s="8"/>
      <c r="H57" s="8"/>
      <c r="I57" s="8"/>
      <c r="J57" s="10"/>
      <c r="K57" s="40" t="s">
        <v>8</v>
      </c>
      <c r="L57" s="73">
        <f>L54+1</f>
        <v>44795</v>
      </c>
      <c r="M57" s="8"/>
      <c r="N57" s="8"/>
      <c r="O57" s="8"/>
      <c r="P57" s="8"/>
      <c r="Q57" s="8"/>
      <c r="R57" s="8"/>
      <c r="S57" s="5"/>
      <c r="T57" s="7"/>
      <c r="U57" s="40" t="s">
        <v>8</v>
      </c>
      <c r="V57" s="73">
        <f>V54+1</f>
        <v>44830</v>
      </c>
      <c r="W57" s="8"/>
      <c r="X57" s="8"/>
      <c r="Y57" s="8"/>
      <c r="Z57" s="8"/>
      <c r="AA57" s="8"/>
      <c r="AB57" s="8"/>
      <c r="AC57" s="8"/>
      <c r="AD57" s="10"/>
    </row>
    <row r="58" spans="1:31" ht="18" customHeight="1" x14ac:dyDescent="0.25">
      <c r="A58" s="40"/>
      <c r="B58" s="41"/>
      <c r="C58" s="8"/>
      <c r="D58" s="8"/>
      <c r="E58" s="8"/>
      <c r="F58" s="8"/>
      <c r="G58" s="8"/>
      <c r="H58" s="8"/>
      <c r="I58" s="8"/>
      <c r="J58" s="10"/>
      <c r="K58" s="40" t="s">
        <v>9</v>
      </c>
      <c r="L58" s="73">
        <f>L57+1</f>
        <v>44796</v>
      </c>
      <c r="M58" s="8"/>
      <c r="N58" s="8"/>
      <c r="O58" s="8"/>
      <c r="P58" s="8"/>
      <c r="Q58" s="8"/>
      <c r="R58" s="8"/>
      <c r="S58" s="8"/>
      <c r="T58" s="10"/>
      <c r="U58" s="40" t="s">
        <v>9</v>
      </c>
      <c r="V58" s="73">
        <f>V57+1</f>
        <v>44831</v>
      </c>
      <c r="W58" s="8"/>
      <c r="X58" s="8"/>
      <c r="Y58" s="8"/>
      <c r="Z58" s="8"/>
      <c r="AA58" s="8"/>
      <c r="AB58" s="8"/>
      <c r="AC58" s="8"/>
      <c r="AD58" s="10"/>
    </row>
    <row r="59" spans="1:31" ht="18" customHeight="1" x14ac:dyDescent="0.25">
      <c r="A59" s="40"/>
      <c r="B59" s="41"/>
      <c r="C59" s="8"/>
      <c r="D59" s="8"/>
      <c r="E59" s="8"/>
      <c r="F59" s="8"/>
      <c r="G59" s="8"/>
      <c r="H59" s="8"/>
      <c r="I59" s="8"/>
      <c r="J59" s="10"/>
      <c r="K59" s="40" t="s">
        <v>10</v>
      </c>
      <c r="L59" s="73">
        <f t="shared" ref="L59:L63" si="12">L58+1</f>
        <v>44797</v>
      </c>
      <c r="M59" s="8"/>
      <c r="N59" s="8"/>
      <c r="O59" s="8"/>
      <c r="P59" s="8"/>
      <c r="Q59" s="8"/>
      <c r="R59" s="8"/>
      <c r="S59" s="8"/>
      <c r="T59" s="10"/>
      <c r="U59" s="40" t="s">
        <v>10</v>
      </c>
      <c r="V59" s="73">
        <f t="shared" ref="V59:V63" si="13">V58+1</f>
        <v>44832</v>
      </c>
      <c r="W59" s="8"/>
      <c r="X59" s="8"/>
      <c r="Y59" s="8"/>
      <c r="Z59" s="8"/>
      <c r="AA59" s="8"/>
      <c r="AB59" s="8"/>
      <c r="AC59" s="8"/>
      <c r="AD59" s="10"/>
    </row>
    <row r="60" spans="1:31" ht="18" customHeight="1" x14ac:dyDescent="0.25">
      <c r="A60" s="40"/>
      <c r="B60" s="41"/>
      <c r="C60" s="8"/>
      <c r="D60" s="8"/>
      <c r="E60" s="8"/>
      <c r="F60" s="8"/>
      <c r="G60" s="8"/>
      <c r="H60" s="8"/>
      <c r="I60" s="8"/>
      <c r="J60" s="10"/>
      <c r="K60" s="40" t="s">
        <v>11</v>
      </c>
      <c r="L60" s="73">
        <f t="shared" si="12"/>
        <v>44798</v>
      </c>
      <c r="M60" s="8"/>
      <c r="N60" s="8"/>
      <c r="O60" s="8"/>
      <c r="P60" s="8"/>
      <c r="Q60" s="8"/>
      <c r="R60" s="8"/>
      <c r="S60" s="8"/>
      <c r="T60" s="10"/>
      <c r="U60" s="40" t="s">
        <v>11</v>
      </c>
      <c r="V60" s="73">
        <f t="shared" si="13"/>
        <v>44833</v>
      </c>
      <c r="W60" s="8"/>
      <c r="X60" s="8"/>
      <c r="Y60" s="8"/>
      <c r="Z60" s="8"/>
      <c r="AA60" s="8"/>
      <c r="AB60" s="8"/>
      <c r="AC60" s="8"/>
      <c r="AD60" s="10"/>
    </row>
    <row r="61" spans="1:31" ht="18" customHeight="1" x14ac:dyDescent="0.25">
      <c r="A61" s="40"/>
      <c r="B61" s="41"/>
      <c r="C61" s="8"/>
      <c r="D61" s="8"/>
      <c r="E61" s="8"/>
      <c r="F61" s="8"/>
      <c r="G61" s="8"/>
      <c r="H61" s="8"/>
      <c r="I61" s="8"/>
      <c r="J61" s="10"/>
      <c r="K61" s="40" t="s">
        <v>12</v>
      </c>
      <c r="L61" s="73">
        <f t="shared" si="12"/>
        <v>44799</v>
      </c>
      <c r="M61" s="8"/>
      <c r="N61" s="8"/>
      <c r="O61" s="8"/>
      <c r="P61" s="8"/>
      <c r="Q61" s="8"/>
      <c r="R61" s="8"/>
      <c r="S61" s="8"/>
      <c r="T61" s="10"/>
      <c r="U61" s="40" t="s">
        <v>12</v>
      </c>
      <c r="V61" s="73">
        <f t="shared" si="13"/>
        <v>44834</v>
      </c>
      <c r="W61" s="8"/>
      <c r="X61" s="8"/>
      <c r="Y61" s="8"/>
      <c r="Z61" s="8"/>
      <c r="AA61" s="8"/>
      <c r="AB61" s="8"/>
      <c r="AC61" s="8"/>
      <c r="AD61" s="10"/>
      <c r="AE61" s="22"/>
    </row>
    <row r="62" spans="1:31" ht="18" customHeight="1" x14ac:dyDescent="0.25">
      <c r="A62" s="40"/>
      <c r="B62" s="41"/>
      <c r="C62" s="8"/>
      <c r="D62" s="8"/>
      <c r="E62" s="8"/>
      <c r="F62" s="8"/>
      <c r="G62" s="8"/>
      <c r="H62" s="8"/>
      <c r="I62" s="8"/>
      <c r="J62" s="10"/>
      <c r="K62" s="40" t="s">
        <v>13</v>
      </c>
      <c r="L62" s="73">
        <f t="shared" si="12"/>
        <v>44800</v>
      </c>
      <c r="M62" s="8"/>
      <c r="N62" s="8"/>
      <c r="O62" s="8"/>
      <c r="P62" s="8"/>
      <c r="Q62" s="8"/>
      <c r="R62" s="8"/>
      <c r="S62" s="8"/>
      <c r="T62" s="10"/>
      <c r="U62" s="40" t="s">
        <v>13</v>
      </c>
      <c r="V62" s="73">
        <f t="shared" si="13"/>
        <v>44835</v>
      </c>
      <c r="W62" s="8"/>
      <c r="X62" s="8"/>
      <c r="Y62" s="8"/>
      <c r="Z62" s="8"/>
      <c r="AA62" s="8"/>
      <c r="AB62" s="8"/>
      <c r="AC62" s="8"/>
      <c r="AD62" s="10"/>
    </row>
    <row r="63" spans="1:31" ht="18" customHeight="1" x14ac:dyDescent="0.25">
      <c r="A63" s="40"/>
      <c r="B63" s="41"/>
      <c r="C63" s="11"/>
      <c r="D63" s="11"/>
      <c r="E63" s="11"/>
      <c r="F63" s="11"/>
      <c r="G63" s="11"/>
      <c r="H63" s="11"/>
      <c r="I63" s="11"/>
      <c r="J63" s="12"/>
      <c r="K63" s="49" t="s">
        <v>14</v>
      </c>
      <c r="L63" s="73">
        <f t="shared" si="12"/>
        <v>44801</v>
      </c>
      <c r="M63" s="11"/>
      <c r="N63" s="11"/>
      <c r="O63" s="11"/>
      <c r="P63" s="11"/>
      <c r="Q63" s="11"/>
      <c r="R63" s="11"/>
      <c r="S63" s="11"/>
      <c r="T63" s="12"/>
      <c r="U63" s="49" t="s">
        <v>14</v>
      </c>
      <c r="V63" s="73">
        <f t="shared" si="13"/>
        <v>44836</v>
      </c>
      <c r="W63" s="8"/>
      <c r="X63" s="8"/>
      <c r="Y63" s="8"/>
      <c r="Z63" s="8"/>
      <c r="AA63" s="8"/>
      <c r="AB63" s="8"/>
      <c r="AC63" s="8"/>
      <c r="AD63" s="10"/>
    </row>
    <row r="64" spans="1:31" ht="18" customHeight="1" thickBot="1" x14ac:dyDescent="0.3">
      <c r="A64" s="97" t="s">
        <v>43</v>
      </c>
      <c r="B64" s="98"/>
      <c r="C64" s="98"/>
      <c r="D64" s="98"/>
      <c r="E64" s="98"/>
      <c r="F64" s="99">
        <f>SUM(C57:G63)</f>
        <v>0</v>
      </c>
      <c r="G64" s="98"/>
      <c r="H64" s="98"/>
      <c r="I64" s="98"/>
      <c r="J64" s="100"/>
      <c r="K64" s="97" t="s">
        <v>43</v>
      </c>
      <c r="L64" s="98"/>
      <c r="M64" s="98"/>
      <c r="N64" s="98"/>
      <c r="O64" s="117"/>
      <c r="P64" s="99">
        <f>SUM(M57:Q63)</f>
        <v>0</v>
      </c>
      <c r="Q64" s="98"/>
      <c r="R64" s="98"/>
      <c r="S64" s="98"/>
      <c r="T64" s="100"/>
      <c r="U64" s="97" t="s">
        <v>43</v>
      </c>
      <c r="V64" s="98"/>
      <c r="W64" s="98"/>
      <c r="X64" s="98"/>
      <c r="Y64" s="98"/>
      <c r="Z64" s="99">
        <f>SUM(W57:AA63)</f>
        <v>0</v>
      </c>
      <c r="AA64" s="98"/>
      <c r="AB64" s="98"/>
      <c r="AC64" s="98"/>
      <c r="AD64" s="100"/>
    </row>
    <row r="67" spans="5:5" x14ac:dyDescent="0.25">
      <c r="E67" t="s">
        <v>44</v>
      </c>
    </row>
  </sheetData>
  <sheetProtection algorithmName="SHA-512" hashValue="e1ToBBIZjL5sZq9CecygXt0R35PjszJkUTFhHjMHhSXQMCBnN3T30ijA71guOry1XcW52UeKF2OOjWnPw7piyg==" saltValue="xI+IK5/V4fIsil4GNSPpSA==" spinCount="100000" sheet="1" selectLockedCells="1"/>
  <mergeCells count="55"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A28:E28"/>
    <mergeCell ref="F28:J28"/>
    <mergeCell ref="K28:O28"/>
    <mergeCell ref="P28:T28"/>
    <mergeCell ref="U28:Y28"/>
    <mergeCell ref="Z28:AD28"/>
    <mergeCell ref="S14:T14"/>
    <mergeCell ref="U14:AD14"/>
    <mergeCell ref="S15:T15"/>
    <mergeCell ref="U15:AD15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C2:F2"/>
    <mergeCell ref="S9:T9"/>
    <mergeCell ref="U9:AD9"/>
    <mergeCell ref="S10:T10"/>
    <mergeCell ref="U10:AD10"/>
    <mergeCell ref="J3:U3"/>
    <mergeCell ref="C5:F5"/>
    <mergeCell ref="S7:AD7"/>
    <mergeCell ref="C4:F4"/>
  </mergeCells>
  <hyperlinks>
    <hyperlink ref="A17" location="Toelichting!A1" display="Klik hier voor een toelichting bij het invullen!" xr:uid="{00000000-0004-0000-0200-000000000000}"/>
  </hyperlinks>
  <pageMargins left="0.7" right="0.7" top="0.75" bottom="0.75" header="0.3" footer="0.3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H67"/>
  <sheetViews>
    <sheetView showGridLines="0" topLeftCell="A8" zoomScaleNormal="100" workbookViewId="0">
      <selection activeCell="C63" sqref="C63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111">
        <f>'jan-mrt'!C2:F2</f>
        <v>0</v>
      </c>
      <c r="D2" s="112"/>
      <c r="E2" s="112"/>
      <c r="F2" s="113"/>
    </row>
    <row r="3" spans="1:30" ht="46.5" x14ac:dyDescent="0.7">
      <c r="J3" s="96" t="str">
        <f>'juli-sept'!J3:U3</f>
        <v>JAARURENKAART 2022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30" x14ac:dyDescent="0.25">
      <c r="A4" s="1" t="s">
        <v>39</v>
      </c>
      <c r="C4" s="111">
        <f>'jan-mrt'!C4:F4</f>
        <v>0</v>
      </c>
      <c r="D4" s="112"/>
      <c r="E4" s="112"/>
      <c r="F4" s="113"/>
      <c r="S4" t="s">
        <v>44</v>
      </c>
    </row>
    <row r="5" spans="1:30" x14ac:dyDescent="0.25">
      <c r="A5" s="1" t="s">
        <v>45</v>
      </c>
      <c r="C5" s="114">
        <f>'jan-mrt'!C5:F5</f>
        <v>0</v>
      </c>
      <c r="D5" s="115"/>
      <c r="E5" s="115"/>
      <c r="F5" s="116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86" t="s">
        <v>42</v>
      </c>
      <c r="T7" s="87"/>
      <c r="U7" s="87"/>
      <c r="V7" s="87"/>
      <c r="W7" s="87"/>
      <c r="X7" s="87"/>
      <c r="Y7" s="87"/>
      <c r="Z7" s="87"/>
      <c r="AA7" s="87"/>
      <c r="AB7" s="87"/>
      <c r="AC7" s="87"/>
      <c r="AD7" s="88"/>
    </row>
    <row r="8" spans="1:30" x14ac:dyDescent="0.25">
      <c r="A8" s="29"/>
      <c r="B8" s="30"/>
      <c r="C8" s="30"/>
      <c r="D8" s="30"/>
      <c r="E8" s="30"/>
      <c r="F8" s="30"/>
      <c r="G8" s="30"/>
      <c r="H8" s="30" t="s">
        <v>3</v>
      </c>
      <c r="I8" s="30"/>
      <c r="J8" s="30"/>
      <c r="K8" s="30"/>
      <c r="L8" s="31"/>
      <c r="M8" s="54">
        <f>'juli-sept'!M8+F28+P28+Z28+F37+P37+Z37+F46+P46+Z46+F55+P55+Z55+F64+P64+Z64</f>
        <v>0</v>
      </c>
      <c r="N8" s="31"/>
      <c r="O8" s="30"/>
      <c r="P8" s="32"/>
      <c r="S8" s="89" t="s">
        <v>40</v>
      </c>
      <c r="T8" s="90"/>
      <c r="U8" s="91" t="s">
        <v>41</v>
      </c>
      <c r="V8" s="92"/>
      <c r="W8" s="92"/>
      <c r="X8" s="92"/>
      <c r="Y8" s="92"/>
      <c r="Z8" s="92"/>
      <c r="AA8" s="92"/>
      <c r="AB8" s="92"/>
      <c r="AC8" s="92"/>
      <c r="AD8" s="93"/>
    </row>
    <row r="9" spans="1:30" x14ac:dyDescent="0.25">
      <c r="A9" s="29" t="s">
        <v>0</v>
      </c>
      <c r="B9" s="30"/>
      <c r="C9" s="30"/>
      <c r="D9" s="30"/>
      <c r="E9" s="55">
        <f>'jan-mrt'!E8</f>
        <v>38</v>
      </c>
      <c r="F9" s="30"/>
      <c r="G9" s="30"/>
      <c r="H9" s="30" t="s">
        <v>4</v>
      </c>
      <c r="I9" s="30"/>
      <c r="J9" s="30"/>
      <c r="K9" s="30"/>
      <c r="L9" s="31"/>
      <c r="M9" s="54">
        <f>'juli-sept'!M9+SUM(H21:H64)+SUM(R21:R64)+SUM(AB21:AB64)</f>
        <v>0</v>
      </c>
      <c r="N9" s="31"/>
      <c r="O9" s="30"/>
      <c r="P9" s="32"/>
      <c r="S9" s="83" t="s">
        <v>44</v>
      </c>
      <c r="T9" s="84"/>
      <c r="U9" s="94"/>
      <c r="V9" s="84"/>
      <c r="W9" s="84"/>
      <c r="X9" s="84"/>
      <c r="Y9" s="84"/>
      <c r="Z9" s="84"/>
      <c r="AA9" s="84"/>
      <c r="AB9" s="84"/>
      <c r="AC9" s="84"/>
      <c r="AD9" s="95"/>
    </row>
    <row r="10" spans="1:30" x14ac:dyDescent="0.25">
      <c r="A10" s="29" t="s">
        <v>35</v>
      </c>
      <c r="B10" s="30"/>
      <c r="C10" s="30"/>
      <c r="D10" s="30"/>
      <c r="E10" s="56">
        <f>'jan-mrt'!E10</f>
        <v>182.4</v>
      </c>
      <c r="F10" s="30"/>
      <c r="G10" s="30"/>
      <c r="H10" s="30" t="s">
        <v>5</v>
      </c>
      <c r="I10" s="30"/>
      <c r="J10" s="30"/>
      <c r="K10" s="30"/>
      <c r="L10" s="31"/>
      <c r="M10" s="54">
        <f>'juli-sept'!M10+SUM(I21:I64)+SUM(S21:S64)+SUM(AC21:AC64)</f>
        <v>0</v>
      </c>
      <c r="N10" s="31"/>
      <c r="O10" s="30"/>
      <c r="P10" s="32"/>
      <c r="S10" s="85"/>
      <c r="T10" s="78"/>
      <c r="U10" s="77"/>
      <c r="V10" s="78"/>
      <c r="W10" s="78"/>
      <c r="X10" s="78"/>
      <c r="Y10" s="78"/>
      <c r="Z10" s="78"/>
      <c r="AA10" s="78"/>
      <c r="AB10" s="78"/>
      <c r="AC10" s="78"/>
      <c r="AD10" s="79"/>
    </row>
    <row r="11" spans="1:30" x14ac:dyDescent="0.25">
      <c r="A11" s="29" t="s">
        <v>1</v>
      </c>
      <c r="B11" s="30"/>
      <c r="C11" s="30"/>
      <c r="D11" s="30"/>
      <c r="E11" s="56">
        <f>'jan-mrt'!E11</f>
        <v>0</v>
      </c>
      <c r="F11" s="30"/>
      <c r="G11" s="30"/>
      <c r="H11" s="30" t="s">
        <v>114</v>
      </c>
      <c r="I11" s="30"/>
      <c r="J11" s="30"/>
      <c r="K11" s="30"/>
      <c r="L11" s="31"/>
      <c r="M11" s="54">
        <f>'juli-sept'!M11+SUM(J21:J64)+SUM(T21:T64)+SUM(AD21:AD64)</f>
        <v>0</v>
      </c>
      <c r="N11" s="30"/>
      <c r="O11" s="30"/>
      <c r="P11" s="32"/>
      <c r="S11" s="85"/>
      <c r="T11" s="78"/>
      <c r="U11" s="77"/>
      <c r="V11" s="78"/>
      <c r="W11" s="78"/>
      <c r="X11" s="78"/>
      <c r="Y11" s="78"/>
      <c r="Z11" s="78"/>
      <c r="AA11" s="78"/>
      <c r="AB11" s="78"/>
      <c r="AC11" s="78"/>
      <c r="AD11" s="79"/>
    </row>
    <row r="12" spans="1:30" x14ac:dyDescent="0.25">
      <c r="A12" s="29" t="str">
        <f>'juli-sept'!A12</f>
        <v>Saldo vakantie-uren 2021</v>
      </c>
      <c r="B12" s="30"/>
      <c r="C12" s="30"/>
      <c r="D12" s="30"/>
      <c r="E12" s="57">
        <f>'jan-mrt'!E12</f>
        <v>0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S12" s="85"/>
      <c r="T12" s="78"/>
      <c r="U12" s="77"/>
      <c r="V12" s="78"/>
      <c r="W12" s="78"/>
      <c r="X12" s="78"/>
      <c r="Y12" s="78"/>
      <c r="Z12" s="78"/>
      <c r="AA12" s="78"/>
      <c r="AB12" s="78"/>
      <c r="AC12" s="78"/>
      <c r="AD12" s="79"/>
    </row>
    <row r="13" spans="1:30" x14ac:dyDescent="0.25">
      <c r="A13" s="29" t="str">
        <f>'juli-sept'!A13</f>
        <v>Vakantie-uren 2022</v>
      </c>
      <c r="B13" s="30"/>
      <c r="C13" s="30"/>
      <c r="D13" s="30"/>
      <c r="E13" s="34">
        <f>'jan-mrt'!E13</f>
        <v>182.4</v>
      </c>
      <c r="F13" s="30"/>
      <c r="G13" s="30"/>
      <c r="H13" s="30" t="str">
        <f>'juli-sept'!H13</f>
        <v>Saldo nog te werken 2022</v>
      </c>
      <c r="I13" s="30"/>
      <c r="J13" s="30"/>
      <c r="K13" s="31"/>
      <c r="L13" s="30"/>
      <c r="M13" s="34">
        <f>E14-SUM(M8:M10)-M11-M14</f>
        <v>1778.6</v>
      </c>
      <c r="N13" s="31" t="s">
        <v>46</v>
      </c>
      <c r="O13" s="30"/>
      <c r="P13" s="32"/>
      <c r="S13" s="85"/>
      <c r="T13" s="78"/>
      <c r="U13" s="77"/>
      <c r="V13" s="78"/>
      <c r="W13" s="78"/>
      <c r="X13" s="78"/>
      <c r="Y13" s="78"/>
      <c r="Z13" s="78"/>
      <c r="AA13" s="78"/>
      <c r="AB13" s="78"/>
      <c r="AC13" s="78"/>
      <c r="AD13" s="79"/>
    </row>
    <row r="14" spans="1:30" x14ac:dyDescent="0.25">
      <c r="A14" s="29" t="str">
        <f>'juli-sept'!A14</f>
        <v>Contracturen 2022</v>
      </c>
      <c r="B14" s="30"/>
      <c r="C14" s="30"/>
      <c r="D14" s="30"/>
      <c r="E14" s="58">
        <f>'jan-mrt'!E14</f>
        <v>1961</v>
      </c>
      <c r="F14" s="30"/>
      <c r="G14" s="30"/>
      <c r="H14" s="30" t="str">
        <f>'juli-sept'!H14</f>
        <v>Resterende vakantie-uren 2022</v>
      </c>
      <c r="I14" s="30"/>
      <c r="J14" s="30"/>
      <c r="K14" s="30"/>
      <c r="L14" s="30"/>
      <c r="M14" s="34">
        <f>E13-M11</f>
        <v>182.4</v>
      </c>
      <c r="N14" s="31"/>
      <c r="O14" s="30"/>
      <c r="P14" s="32"/>
      <c r="S14" s="85"/>
      <c r="T14" s="78"/>
      <c r="U14" s="77"/>
      <c r="V14" s="78"/>
      <c r="W14" s="78"/>
      <c r="X14" s="78"/>
      <c r="Y14" s="78"/>
      <c r="Z14" s="78"/>
      <c r="AA14" s="78"/>
      <c r="AB14" s="78"/>
      <c r="AC14" s="78"/>
      <c r="AD14" s="79"/>
    </row>
    <row r="15" spans="1:30" ht="15.75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107"/>
      <c r="T15" s="81"/>
      <c r="U15" s="80"/>
      <c r="V15" s="81"/>
      <c r="W15" s="81"/>
      <c r="X15" s="81"/>
      <c r="Y15" s="81"/>
      <c r="Z15" s="81"/>
      <c r="AA15" s="81"/>
      <c r="AB15" s="81"/>
      <c r="AC15" s="81"/>
      <c r="AD15" s="82"/>
    </row>
    <row r="17" spans="1:30" x14ac:dyDescent="0.25">
      <c r="A17" s="103" t="s">
        <v>101</v>
      </c>
      <c r="B17" s="103"/>
      <c r="C17" s="103"/>
      <c r="D17" s="103"/>
      <c r="E17" s="103"/>
      <c r="F17" s="103"/>
      <c r="G17" s="10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101" t="s">
        <v>78</v>
      </c>
      <c r="B19" s="102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101" t="s">
        <v>79</v>
      </c>
      <c r="L19" s="102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101" t="s">
        <v>80</v>
      </c>
      <c r="V19" s="102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6" t="s">
        <v>81</v>
      </c>
      <c r="B20" s="47"/>
      <c r="C20" s="44"/>
      <c r="D20" s="44"/>
      <c r="E20" s="44"/>
      <c r="F20" s="44"/>
      <c r="G20" s="44"/>
      <c r="H20" s="44"/>
      <c r="I20" s="44"/>
      <c r="J20" s="45"/>
      <c r="K20" s="42" t="s">
        <v>85</v>
      </c>
      <c r="L20" s="43"/>
      <c r="M20" s="44"/>
      <c r="N20" s="44"/>
      <c r="O20" s="44"/>
      <c r="P20" s="44"/>
      <c r="Q20" s="44"/>
      <c r="R20" s="44"/>
      <c r="S20" s="44"/>
      <c r="T20" s="45"/>
      <c r="U20" s="42" t="s">
        <v>89</v>
      </c>
      <c r="V20" s="43"/>
      <c r="W20" s="44"/>
      <c r="X20" s="44"/>
      <c r="Y20" s="44"/>
      <c r="Z20" s="44"/>
      <c r="AA20" s="44"/>
      <c r="AB20" s="44"/>
      <c r="AC20" s="44"/>
      <c r="AD20" s="45"/>
    </row>
    <row r="21" spans="1:30" ht="18" customHeight="1" x14ac:dyDescent="0.25">
      <c r="A21" s="40" t="s">
        <v>8</v>
      </c>
      <c r="B21" s="73">
        <v>44837</v>
      </c>
      <c r="C21" s="5"/>
      <c r="D21" s="5"/>
      <c r="E21" s="5"/>
      <c r="F21" s="5"/>
      <c r="G21" s="5"/>
      <c r="H21" s="5"/>
      <c r="I21" s="6"/>
      <c r="J21" s="7"/>
      <c r="K21" s="40" t="s">
        <v>8</v>
      </c>
      <c r="L21" s="73">
        <f>B54+1</f>
        <v>44865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73">
        <f>L54+1</f>
        <v>44893</v>
      </c>
      <c r="W21" s="8"/>
      <c r="X21" s="8"/>
      <c r="Y21" s="8"/>
      <c r="Z21" s="8"/>
      <c r="AA21" s="8"/>
      <c r="AB21" s="8"/>
      <c r="AC21" s="9"/>
      <c r="AD21" s="10"/>
    </row>
    <row r="22" spans="1:30" ht="18" customHeight="1" x14ac:dyDescent="0.25">
      <c r="A22" s="40" t="s">
        <v>9</v>
      </c>
      <c r="B22" s="73">
        <f>B21+1</f>
        <v>44838</v>
      </c>
      <c r="C22" s="5"/>
      <c r="D22" s="5"/>
      <c r="E22" s="5"/>
      <c r="F22" s="5"/>
      <c r="G22" s="5"/>
      <c r="H22" s="5"/>
      <c r="I22" s="6"/>
      <c r="J22" s="7"/>
      <c r="K22" s="40" t="s">
        <v>9</v>
      </c>
      <c r="L22" s="73">
        <f>L21+1</f>
        <v>44866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73">
        <f>V21+1</f>
        <v>44894</v>
      </c>
      <c r="W22" s="8"/>
      <c r="X22" s="8"/>
      <c r="Y22" s="8"/>
      <c r="Z22" s="8"/>
      <c r="AA22" s="8"/>
      <c r="AB22" s="8"/>
      <c r="AC22" s="9"/>
      <c r="AD22" s="10"/>
    </row>
    <row r="23" spans="1:30" ht="18" customHeight="1" x14ac:dyDescent="0.25">
      <c r="A23" s="40" t="s">
        <v>10</v>
      </c>
      <c r="B23" s="73">
        <f t="shared" ref="B23:B27" si="0">B22+1</f>
        <v>44839</v>
      </c>
      <c r="C23" s="5"/>
      <c r="D23" s="5"/>
      <c r="E23" s="5"/>
      <c r="F23" s="5"/>
      <c r="G23" s="5"/>
      <c r="H23" s="5"/>
      <c r="I23" s="6"/>
      <c r="J23" s="7"/>
      <c r="K23" s="40" t="s">
        <v>10</v>
      </c>
      <c r="L23" s="73">
        <f t="shared" ref="L23:L27" si="1">L22+1</f>
        <v>44867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73">
        <f t="shared" ref="V23:V27" si="2">V22+1</f>
        <v>44895</v>
      </c>
      <c r="W23" s="8"/>
      <c r="X23" s="8"/>
      <c r="Y23" s="8"/>
      <c r="Z23" s="8"/>
      <c r="AA23" s="8"/>
      <c r="AB23" s="8"/>
      <c r="AC23" s="9"/>
      <c r="AD23" s="10"/>
    </row>
    <row r="24" spans="1:30" ht="18" customHeight="1" x14ac:dyDescent="0.25">
      <c r="A24" s="40" t="s">
        <v>11</v>
      </c>
      <c r="B24" s="73">
        <f t="shared" si="0"/>
        <v>44840</v>
      </c>
      <c r="C24" s="5"/>
      <c r="D24" s="5"/>
      <c r="E24" s="5"/>
      <c r="F24" s="5"/>
      <c r="G24" s="5"/>
      <c r="H24" s="5"/>
      <c r="I24" s="6"/>
      <c r="J24" s="7"/>
      <c r="K24" s="40" t="s">
        <v>11</v>
      </c>
      <c r="L24" s="73">
        <f t="shared" si="1"/>
        <v>44868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73">
        <f t="shared" si="2"/>
        <v>44896</v>
      </c>
      <c r="W24" s="8"/>
      <c r="X24" s="8"/>
      <c r="Y24" s="8"/>
      <c r="Z24" s="8"/>
      <c r="AA24" s="8"/>
      <c r="AB24" s="8"/>
      <c r="AC24" s="9"/>
      <c r="AD24" s="10"/>
    </row>
    <row r="25" spans="1:30" ht="18" customHeight="1" x14ac:dyDescent="0.25">
      <c r="A25" s="40" t="s">
        <v>12</v>
      </c>
      <c r="B25" s="73">
        <f t="shared" si="0"/>
        <v>44841</v>
      </c>
      <c r="C25" s="5"/>
      <c r="D25" s="5"/>
      <c r="E25" s="5"/>
      <c r="F25" s="5"/>
      <c r="G25" s="5"/>
      <c r="H25" s="5"/>
      <c r="I25" s="6"/>
      <c r="J25" s="7"/>
      <c r="K25" s="40" t="s">
        <v>12</v>
      </c>
      <c r="L25" s="73">
        <f t="shared" si="1"/>
        <v>44869</v>
      </c>
      <c r="M25" s="8"/>
      <c r="N25" s="8"/>
      <c r="O25" s="8"/>
      <c r="P25" s="8"/>
      <c r="Q25" s="8"/>
      <c r="R25" s="8"/>
      <c r="S25" s="9"/>
      <c r="T25" s="10"/>
      <c r="U25" s="40" t="s">
        <v>12</v>
      </c>
      <c r="V25" s="73">
        <f t="shared" si="2"/>
        <v>44897</v>
      </c>
      <c r="W25" s="5"/>
      <c r="X25" s="5"/>
      <c r="Y25" s="5"/>
      <c r="Z25" s="5"/>
      <c r="AA25" s="5"/>
      <c r="AB25" s="5"/>
      <c r="AC25" s="6"/>
      <c r="AD25" s="7"/>
    </row>
    <row r="26" spans="1:30" ht="18" customHeight="1" x14ac:dyDescent="0.25">
      <c r="A26" s="40" t="s">
        <v>13</v>
      </c>
      <c r="B26" s="73">
        <f t="shared" si="0"/>
        <v>44842</v>
      </c>
      <c r="C26" s="5"/>
      <c r="D26" s="5"/>
      <c r="E26" s="5"/>
      <c r="F26" s="5"/>
      <c r="G26" s="5"/>
      <c r="H26" s="5"/>
      <c r="I26" s="6"/>
      <c r="J26" s="7"/>
      <c r="K26" s="40" t="s">
        <v>13</v>
      </c>
      <c r="L26" s="73">
        <f t="shared" si="1"/>
        <v>44870</v>
      </c>
      <c r="M26" s="8"/>
      <c r="N26" s="8"/>
      <c r="O26" s="8"/>
      <c r="P26" s="8"/>
      <c r="Q26" s="8"/>
      <c r="R26" s="8"/>
      <c r="S26" s="9"/>
      <c r="T26" s="10"/>
      <c r="U26" s="40" t="s">
        <v>13</v>
      </c>
      <c r="V26" s="73">
        <f t="shared" si="2"/>
        <v>44898</v>
      </c>
      <c r="W26" s="5"/>
      <c r="X26" s="5"/>
      <c r="Y26" s="5"/>
      <c r="Z26" s="5"/>
      <c r="AA26" s="5"/>
      <c r="AB26" s="5"/>
      <c r="AC26" s="6"/>
      <c r="AD26" s="7"/>
    </row>
    <row r="27" spans="1:30" ht="18" customHeight="1" x14ac:dyDescent="0.25">
      <c r="A27" s="49" t="s">
        <v>14</v>
      </c>
      <c r="B27" s="73">
        <f t="shared" si="0"/>
        <v>44843</v>
      </c>
      <c r="C27" s="5"/>
      <c r="D27" s="5"/>
      <c r="E27" s="5"/>
      <c r="F27" s="5"/>
      <c r="G27" s="5"/>
      <c r="H27" s="5"/>
      <c r="I27" s="6"/>
      <c r="J27" s="7"/>
      <c r="K27" s="40" t="s">
        <v>14</v>
      </c>
      <c r="L27" s="73">
        <f t="shared" si="1"/>
        <v>44871</v>
      </c>
      <c r="M27" s="5"/>
      <c r="N27" s="5"/>
      <c r="O27" s="5"/>
      <c r="P27" s="5"/>
      <c r="Q27" s="5"/>
      <c r="R27" s="5"/>
      <c r="S27" s="6"/>
      <c r="T27" s="7"/>
      <c r="U27" s="40" t="s">
        <v>14</v>
      </c>
      <c r="V27" s="73">
        <f t="shared" si="2"/>
        <v>44899</v>
      </c>
      <c r="W27" s="5"/>
      <c r="X27" s="5"/>
      <c r="Y27" s="5"/>
      <c r="Z27" s="5"/>
      <c r="AA27" s="5"/>
      <c r="AB27" s="5"/>
      <c r="AC27" s="6"/>
      <c r="AD27" s="7"/>
    </row>
    <row r="28" spans="1:30" ht="18" customHeight="1" thickBot="1" x14ac:dyDescent="0.3">
      <c r="A28" s="97" t="s">
        <v>43</v>
      </c>
      <c r="B28" s="98"/>
      <c r="C28" s="98"/>
      <c r="D28" s="98"/>
      <c r="E28" s="98"/>
      <c r="F28" s="99">
        <f>SUM(C21:G27)</f>
        <v>0</v>
      </c>
      <c r="G28" s="98"/>
      <c r="H28" s="98"/>
      <c r="I28" s="98"/>
      <c r="J28" s="100"/>
      <c r="K28" s="97" t="s">
        <v>43</v>
      </c>
      <c r="L28" s="98"/>
      <c r="M28" s="98"/>
      <c r="N28" s="98"/>
      <c r="O28" s="98"/>
      <c r="P28" s="99">
        <f>SUM(M21:Q27)</f>
        <v>0</v>
      </c>
      <c r="Q28" s="98"/>
      <c r="R28" s="98"/>
      <c r="S28" s="98"/>
      <c r="T28" s="100"/>
      <c r="U28" s="97" t="s">
        <v>43</v>
      </c>
      <c r="V28" s="98"/>
      <c r="W28" s="98"/>
      <c r="X28" s="98"/>
      <c r="Y28" s="98"/>
      <c r="Z28" s="99">
        <f>SUM(W21:AA27)</f>
        <v>0</v>
      </c>
      <c r="AA28" s="98"/>
      <c r="AB28" s="98"/>
      <c r="AC28" s="98"/>
      <c r="AD28" s="100"/>
    </row>
    <row r="29" spans="1:30" ht="18" customHeight="1" x14ac:dyDescent="0.25">
      <c r="A29" s="46" t="s">
        <v>82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86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90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73">
        <f>B27+1</f>
        <v>44844</v>
      </c>
      <c r="C30" s="8"/>
      <c r="D30" s="8"/>
      <c r="E30" s="8"/>
      <c r="F30" s="8"/>
      <c r="G30" s="8"/>
      <c r="H30" s="8"/>
      <c r="I30" s="5"/>
      <c r="J30" s="7"/>
      <c r="K30" s="40" t="s">
        <v>8</v>
      </c>
      <c r="L30" s="73">
        <f>L27+1</f>
        <v>44872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73">
        <f>V27+1</f>
        <v>44900</v>
      </c>
      <c r="W30" s="8"/>
      <c r="X30" s="8"/>
      <c r="Y30" s="8"/>
      <c r="Z30" s="8"/>
      <c r="AA30" s="8"/>
      <c r="AB30" s="8"/>
      <c r="AC30" s="5"/>
      <c r="AD30" s="7"/>
    </row>
    <row r="31" spans="1:30" ht="18" customHeight="1" x14ac:dyDescent="0.25">
      <c r="A31" s="40" t="s">
        <v>9</v>
      </c>
      <c r="B31" s="73">
        <f>B30+1</f>
        <v>44845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73">
        <f>L30+1</f>
        <v>44873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73">
        <f>V30+1</f>
        <v>44901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73">
        <f t="shared" ref="B32:B36" si="3">B31+1</f>
        <v>44846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73">
        <f t="shared" ref="L32:L36" si="4">L31+1</f>
        <v>44874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73">
        <f t="shared" ref="V32:V36" si="5">V31+1</f>
        <v>44902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73">
        <f t="shared" si="3"/>
        <v>44847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73">
        <f t="shared" si="4"/>
        <v>44875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73">
        <f t="shared" si="5"/>
        <v>44903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73">
        <f t="shared" si="3"/>
        <v>44848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73">
        <f t="shared" si="4"/>
        <v>44876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73">
        <f t="shared" si="5"/>
        <v>44904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73">
        <f t="shared" si="3"/>
        <v>44849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73">
        <f t="shared" si="4"/>
        <v>44877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73">
        <f t="shared" si="5"/>
        <v>44905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73">
        <f t="shared" si="3"/>
        <v>44850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73">
        <f t="shared" si="4"/>
        <v>44878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73">
        <f t="shared" si="5"/>
        <v>44906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97" t="s">
        <v>43</v>
      </c>
      <c r="B37" s="98"/>
      <c r="C37" s="98"/>
      <c r="D37" s="98"/>
      <c r="E37" s="98"/>
      <c r="F37" s="99">
        <f>SUM(C30:G36)</f>
        <v>0</v>
      </c>
      <c r="G37" s="98"/>
      <c r="H37" s="98"/>
      <c r="I37" s="98"/>
      <c r="J37" s="100"/>
      <c r="K37" s="97" t="s">
        <v>43</v>
      </c>
      <c r="L37" s="98"/>
      <c r="M37" s="98"/>
      <c r="N37" s="98"/>
      <c r="O37" s="98"/>
      <c r="P37" s="99">
        <f>SUM(M30:Q36)</f>
        <v>0</v>
      </c>
      <c r="Q37" s="98"/>
      <c r="R37" s="98"/>
      <c r="S37" s="98"/>
      <c r="T37" s="100"/>
      <c r="U37" s="97" t="s">
        <v>43</v>
      </c>
      <c r="V37" s="98"/>
      <c r="W37" s="98"/>
      <c r="X37" s="98"/>
      <c r="Y37" s="98"/>
      <c r="Z37" s="99">
        <f>SUM(W30:AA36)</f>
        <v>0</v>
      </c>
      <c r="AA37" s="98"/>
      <c r="AB37" s="98"/>
      <c r="AC37" s="98"/>
      <c r="AD37" s="100"/>
    </row>
    <row r="38" spans="1:30" ht="18" customHeight="1" x14ac:dyDescent="0.25">
      <c r="A38" s="46" t="s">
        <v>83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87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91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73">
        <f>B36+1</f>
        <v>44851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73">
        <f>L36+1</f>
        <v>44879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73">
        <f>V36+1</f>
        <v>44907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73">
        <f>B39+1</f>
        <v>44852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73">
        <f>L39+1</f>
        <v>44880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73">
        <f>V39+1</f>
        <v>44908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73">
        <f t="shared" ref="B41:B45" si="6">B40+1</f>
        <v>44853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73">
        <f t="shared" ref="L41:L45" si="7">L40+1</f>
        <v>44881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73">
        <f t="shared" ref="V41:V45" si="8">V40+1</f>
        <v>44909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73">
        <f t="shared" si="6"/>
        <v>44854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73">
        <f t="shared" si="7"/>
        <v>44882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73">
        <f t="shared" si="8"/>
        <v>44910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73">
        <f t="shared" si="6"/>
        <v>44855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73">
        <f t="shared" si="7"/>
        <v>44883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73">
        <f t="shared" si="8"/>
        <v>44911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73">
        <f t="shared" si="6"/>
        <v>44856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73">
        <f t="shared" si="7"/>
        <v>44884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73">
        <f t="shared" si="8"/>
        <v>44912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73">
        <f t="shared" si="6"/>
        <v>44857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73">
        <f t="shared" si="7"/>
        <v>44885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73">
        <f t="shared" si="8"/>
        <v>44913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97" t="s">
        <v>43</v>
      </c>
      <c r="B46" s="98"/>
      <c r="C46" s="98"/>
      <c r="D46" s="98"/>
      <c r="E46" s="98"/>
      <c r="F46" s="99">
        <f>SUM(C39:G45)</f>
        <v>0</v>
      </c>
      <c r="G46" s="98"/>
      <c r="H46" s="98"/>
      <c r="I46" s="98"/>
      <c r="J46" s="100"/>
      <c r="K46" s="97" t="s">
        <v>43</v>
      </c>
      <c r="L46" s="98"/>
      <c r="M46" s="98"/>
      <c r="N46" s="98"/>
      <c r="O46" s="98"/>
      <c r="P46" s="99">
        <f>SUM(M39:Q45)</f>
        <v>0</v>
      </c>
      <c r="Q46" s="98"/>
      <c r="R46" s="98"/>
      <c r="S46" s="98"/>
      <c r="T46" s="100"/>
      <c r="U46" s="97" t="s">
        <v>43</v>
      </c>
      <c r="V46" s="98"/>
      <c r="W46" s="98"/>
      <c r="X46" s="98"/>
      <c r="Y46" s="98"/>
      <c r="Z46" s="99">
        <f>SUM(W39:AA45)</f>
        <v>0</v>
      </c>
      <c r="AA46" s="98"/>
      <c r="AB46" s="98"/>
      <c r="AC46" s="98"/>
      <c r="AD46" s="100"/>
    </row>
    <row r="47" spans="1:30" ht="18" customHeight="1" x14ac:dyDescent="0.25">
      <c r="A47" s="42" t="s">
        <v>84</v>
      </c>
      <c r="B47" s="43"/>
      <c r="C47" s="47"/>
      <c r="D47" s="47"/>
      <c r="E47" s="47"/>
      <c r="F47" s="47"/>
      <c r="G47" s="47"/>
      <c r="H47" s="47"/>
      <c r="I47" s="47"/>
      <c r="J47" s="48"/>
      <c r="K47" s="46" t="s">
        <v>88</v>
      </c>
      <c r="L47" s="47"/>
      <c r="M47" s="47"/>
      <c r="N47" s="47"/>
      <c r="O47" s="47"/>
      <c r="P47" s="47"/>
      <c r="Q47" s="47"/>
      <c r="R47" s="47"/>
      <c r="S47" s="47"/>
      <c r="T47" s="48"/>
      <c r="U47" s="46" t="s">
        <v>92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73">
        <f>B45+1</f>
        <v>44858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73">
        <f>L45+1</f>
        <v>44886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73">
        <f>V45+1</f>
        <v>44914</v>
      </c>
      <c r="W48" s="8"/>
      <c r="X48" s="8"/>
      <c r="Y48" s="8"/>
      <c r="Z48" s="8"/>
      <c r="AA48" s="8"/>
      <c r="AB48" s="8"/>
      <c r="AC48" s="8"/>
      <c r="AD48" s="10"/>
    </row>
    <row r="49" spans="1:34" ht="18" customHeight="1" x14ac:dyDescent="0.25">
      <c r="A49" s="40" t="s">
        <v>9</v>
      </c>
      <c r="B49" s="73">
        <f>B48+1</f>
        <v>44859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73">
        <f>L48+1</f>
        <v>44887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73">
        <f>V48+1</f>
        <v>44915</v>
      </c>
      <c r="W49" s="8"/>
      <c r="X49" s="8"/>
      <c r="Y49" s="8"/>
      <c r="Z49" s="8"/>
      <c r="AA49" s="8"/>
      <c r="AB49" s="8"/>
      <c r="AC49" s="8"/>
      <c r="AD49" s="10"/>
    </row>
    <row r="50" spans="1:34" ht="18" customHeight="1" x14ac:dyDescent="0.25">
      <c r="A50" s="40" t="s">
        <v>10</v>
      </c>
      <c r="B50" s="73">
        <f t="shared" ref="B50:B54" si="9">B49+1</f>
        <v>44860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73">
        <f t="shared" ref="L50:L54" si="10">L49+1</f>
        <v>44888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73">
        <f t="shared" ref="V50:V54" si="11">V49+1</f>
        <v>44916</v>
      </c>
      <c r="W50" s="8"/>
      <c r="X50" s="8"/>
      <c r="Y50" s="8"/>
      <c r="Z50" s="8"/>
      <c r="AA50" s="8"/>
      <c r="AB50" s="8"/>
      <c r="AC50" s="8"/>
      <c r="AD50" s="10"/>
      <c r="AH50" t="s">
        <v>44</v>
      </c>
    </row>
    <row r="51" spans="1:34" ht="18" customHeight="1" x14ac:dyDescent="0.25">
      <c r="A51" s="40" t="s">
        <v>11</v>
      </c>
      <c r="B51" s="73">
        <f t="shared" si="9"/>
        <v>44861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73">
        <f t="shared" si="10"/>
        <v>44889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73">
        <f t="shared" si="11"/>
        <v>44917</v>
      </c>
      <c r="W51" s="8" t="s">
        <v>44</v>
      </c>
      <c r="X51" s="8"/>
      <c r="Y51" s="8"/>
      <c r="Z51" s="8"/>
      <c r="AA51" s="8"/>
      <c r="AB51" s="8"/>
      <c r="AC51" s="8"/>
      <c r="AD51" s="10"/>
    </row>
    <row r="52" spans="1:34" ht="18" customHeight="1" x14ac:dyDescent="0.25">
      <c r="A52" s="40" t="s">
        <v>12</v>
      </c>
      <c r="B52" s="73">
        <f t="shared" si="9"/>
        <v>44862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73">
        <f t="shared" si="10"/>
        <v>44890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73">
        <f t="shared" si="11"/>
        <v>44918</v>
      </c>
      <c r="W52" s="8"/>
      <c r="X52" s="8"/>
      <c r="Y52" s="8"/>
      <c r="Z52" s="8"/>
      <c r="AA52" s="8"/>
      <c r="AB52" s="8"/>
      <c r="AC52" s="8"/>
      <c r="AD52" s="10"/>
    </row>
    <row r="53" spans="1:34" ht="18" customHeight="1" x14ac:dyDescent="0.25">
      <c r="A53" s="40" t="s">
        <v>13</v>
      </c>
      <c r="B53" s="73">
        <f t="shared" si="9"/>
        <v>44863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73">
        <f t="shared" si="10"/>
        <v>44891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73">
        <f t="shared" si="11"/>
        <v>44919</v>
      </c>
      <c r="W53" s="8"/>
      <c r="X53" s="8"/>
      <c r="Y53" s="8"/>
      <c r="Z53" s="8"/>
      <c r="AA53" s="8"/>
      <c r="AB53" s="8"/>
      <c r="AC53" s="8"/>
      <c r="AD53" s="10"/>
    </row>
    <row r="54" spans="1:34" ht="18" customHeight="1" x14ac:dyDescent="0.25">
      <c r="A54" s="40" t="s">
        <v>14</v>
      </c>
      <c r="B54" s="73">
        <f t="shared" si="9"/>
        <v>44864</v>
      </c>
      <c r="C54" s="11"/>
      <c r="D54" s="11"/>
      <c r="E54" s="11"/>
      <c r="F54" s="11"/>
      <c r="G54" s="11"/>
      <c r="H54" s="11"/>
      <c r="I54" s="11"/>
      <c r="J54" s="12"/>
      <c r="K54" s="49" t="s">
        <v>14</v>
      </c>
      <c r="L54" s="73">
        <f t="shared" si="10"/>
        <v>44892</v>
      </c>
      <c r="M54" s="11"/>
      <c r="N54" s="11"/>
      <c r="O54" s="11"/>
      <c r="P54" s="11"/>
      <c r="Q54" s="11"/>
      <c r="R54" s="11"/>
      <c r="S54" s="11"/>
      <c r="T54" s="12"/>
      <c r="U54" s="49" t="s">
        <v>14</v>
      </c>
      <c r="V54" s="73">
        <f t="shared" si="11"/>
        <v>44920</v>
      </c>
      <c r="W54" s="8"/>
      <c r="X54" s="8"/>
      <c r="Y54" s="8"/>
      <c r="Z54" s="8"/>
      <c r="AA54" s="8"/>
      <c r="AB54" s="8"/>
      <c r="AC54" s="8"/>
      <c r="AD54" s="10"/>
    </row>
    <row r="55" spans="1:34" ht="18" customHeight="1" thickBot="1" x14ac:dyDescent="0.3">
      <c r="A55" s="97" t="s">
        <v>43</v>
      </c>
      <c r="B55" s="98"/>
      <c r="C55" s="98"/>
      <c r="D55" s="98"/>
      <c r="E55" s="98"/>
      <c r="F55" s="99">
        <f>SUM(C48:G54)</f>
        <v>0</v>
      </c>
      <c r="G55" s="98"/>
      <c r="H55" s="98"/>
      <c r="I55" s="98"/>
      <c r="J55" s="100"/>
      <c r="K55" s="97" t="s">
        <v>43</v>
      </c>
      <c r="L55" s="98"/>
      <c r="M55" s="98"/>
      <c r="N55" s="98"/>
      <c r="O55" s="98"/>
      <c r="P55" s="99">
        <f>SUM(M48:Q54)</f>
        <v>0</v>
      </c>
      <c r="Q55" s="98"/>
      <c r="R55" s="98"/>
      <c r="S55" s="98"/>
      <c r="T55" s="100"/>
      <c r="U55" s="97" t="s">
        <v>43</v>
      </c>
      <c r="V55" s="98"/>
      <c r="W55" s="98"/>
      <c r="X55" s="98"/>
      <c r="Y55" s="98"/>
      <c r="Z55" s="99">
        <f>SUM(W48:AA54)</f>
        <v>0</v>
      </c>
      <c r="AA55" s="98"/>
      <c r="AB55" s="98"/>
      <c r="AC55" s="98"/>
      <c r="AD55" s="100"/>
    </row>
    <row r="56" spans="1:34" ht="18" customHeight="1" x14ac:dyDescent="0.25">
      <c r="A56" s="42"/>
      <c r="B56" s="43"/>
      <c r="C56" s="44"/>
      <c r="D56" s="44"/>
      <c r="E56" s="44"/>
      <c r="F56" s="44"/>
      <c r="G56" s="44"/>
      <c r="H56" s="44"/>
      <c r="I56" s="44"/>
      <c r="J56" s="45"/>
      <c r="K56" s="42"/>
      <c r="L56" s="43"/>
      <c r="M56" s="44"/>
      <c r="N56" s="44"/>
      <c r="O56" s="44"/>
      <c r="P56" s="44"/>
      <c r="Q56" s="44"/>
      <c r="R56" s="44"/>
      <c r="S56" s="44"/>
      <c r="T56" s="45"/>
      <c r="U56" s="46" t="s">
        <v>93</v>
      </c>
      <c r="V56" s="47"/>
      <c r="W56" s="47"/>
      <c r="X56" s="47"/>
      <c r="Y56" s="47"/>
      <c r="Z56" s="47"/>
      <c r="AA56" s="47"/>
      <c r="AB56" s="47"/>
      <c r="AC56" s="47"/>
      <c r="AD56" s="48"/>
    </row>
    <row r="57" spans="1:34" ht="18" customHeight="1" x14ac:dyDescent="0.25">
      <c r="A57" s="40"/>
      <c r="B57" s="41"/>
      <c r="C57" s="8"/>
      <c r="D57" s="8"/>
      <c r="E57" s="8"/>
      <c r="F57" s="8"/>
      <c r="G57" s="8"/>
      <c r="H57" s="8"/>
      <c r="I57" s="9"/>
      <c r="J57" s="10"/>
      <c r="K57" s="40"/>
      <c r="L57" s="41"/>
      <c r="M57" s="8"/>
      <c r="N57" s="8"/>
      <c r="O57" s="8"/>
      <c r="P57" s="8"/>
      <c r="Q57" s="8"/>
      <c r="R57" s="8"/>
      <c r="S57" s="9"/>
      <c r="T57" s="10"/>
      <c r="U57" s="40" t="s">
        <v>8</v>
      </c>
      <c r="V57" s="73">
        <f>V54+1</f>
        <v>44921</v>
      </c>
      <c r="W57" s="11"/>
      <c r="X57" s="11"/>
      <c r="Y57" s="11"/>
      <c r="Z57" s="11"/>
      <c r="AA57" s="11"/>
      <c r="AB57" s="11"/>
      <c r="AC57" s="11"/>
      <c r="AD57" s="12"/>
    </row>
    <row r="58" spans="1:34" ht="18" customHeight="1" x14ac:dyDescent="0.25">
      <c r="A58" s="40"/>
      <c r="B58" s="41"/>
      <c r="C58" s="8"/>
      <c r="D58" s="8"/>
      <c r="E58" s="8"/>
      <c r="F58" s="8"/>
      <c r="G58" s="8"/>
      <c r="H58" s="8"/>
      <c r="I58" s="9"/>
      <c r="J58" s="10"/>
      <c r="K58" s="40"/>
      <c r="L58" s="41"/>
      <c r="M58" s="8"/>
      <c r="N58" s="8"/>
      <c r="O58" s="8"/>
      <c r="P58" s="8"/>
      <c r="Q58" s="8"/>
      <c r="R58" s="8"/>
      <c r="S58" s="9"/>
      <c r="T58" s="10"/>
      <c r="U58" s="40" t="s">
        <v>9</v>
      </c>
      <c r="V58" s="73">
        <f>V57+1</f>
        <v>44922</v>
      </c>
      <c r="W58" s="11"/>
      <c r="X58" s="11"/>
      <c r="Y58" s="11"/>
      <c r="Z58" s="11"/>
      <c r="AA58" s="11"/>
      <c r="AB58" s="11"/>
      <c r="AC58" s="11"/>
      <c r="AD58" s="12"/>
    </row>
    <row r="59" spans="1:34" ht="18" customHeight="1" x14ac:dyDescent="0.25">
      <c r="A59" s="40"/>
      <c r="B59" s="41"/>
      <c r="C59" s="8"/>
      <c r="D59" s="8"/>
      <c r="E59" s="8"/>
      <c r="F59" s="8"/>
      <c r="G59" s="8"/>
      <c r="H59" s="8"/>
      <c r="I59" s="9"/>
      <c r="J59" s="10"/>
      <c r="K59" s="40"/>
      <c r="L59" s="41"/>
      <c r="M59" s="8"/>
      <c r="N59" s="8"/>
      <c r="O59" s="8"/>
      <c r="P59" s="8"/>
      <c r="Q59" s="8"/>
      <c r="R59" s="8"/>
      <c r="S59" s="9"/>
      <c r="T59" s="10"/>
      <c r="U59" s="40" t="s">
        <v>10</v>
      </c>
      <c r="V59" s="73">
        <f t="shared" ref="V59:V63" si="12">V58+1</f>
        <v>44923</v>
      </c>
      <c r="W59" s="11"/>
      <c r="X59" s="11"/>
      <c r="Y59" s="11"/>
      <c r="Z59" s="11"/>
      <c r="AA59" s="11"/>
      <c r="AB59" s="11"/>
      <c r="AC59" s="11"/>
      <c r="AD59" s="12"/>
    </row>
    <row r="60" spans="1:34" ht="18" customHeight="1" x14ac:dyDescent="0.25">
      <c r="A60" s="40"/>
      <c r="B60" s="41"/>
      <c r="C60" s="8"/>
      <c r="D60" s="8"/>
      <c r="E60" s="8"/>
      <c r="F60" s="8"/>
      <c r="G60" s="8"/>
      <c r="H60" s="8"/>
      <c r="I60" s="9"/>
      <c r="J60" s="10"/>
      <c r="K60" s="40"/>
      <c r="L60" s="41"/>
      <c r="M60" s="8"/>
      <c r="N60" s="8"/>
      <c r="O60" s="8"/>
      <c r="P60" s="8"/>
      <c r="Q60" s="8"/>
      <c r="R60" s="8"/>
      <c r="S60" s="9"/>
      <c r="T60" s="10"/>
      <c r="U60" s="40" t="s">
        <v>11</v>
      </c>
      <c r="V60" s="73">
        <f t="shared" si="12"/>
        <v>44924</v>
      </c>
      <c r="W60" s="11"/>
      <c r="X60" s="11"/>
      <c r="Y60" s="11"/>
      <c r="Z60" s="11"/>
      <c r="AA60" s="11"/>
      <c r="AB60" s="11"/>
      <c r="AC60" s="11"/>
      <c r="AD60" s="12"/>
    </row>
    <row r="61" spans="1:34" ht="18" customHeight="1" x14ac:dyDescent="0.25">
      <c r="A61" s="40"/>
      <c r="B61" s="41"/>
      <c r="C61" s="8"/>
      <c r="D61" s="8"/>
      <c r="E61" s="8"/>
      <c r="F61" s="8"/>
      <c r="G61" s="8"/>
      <c r="H61" s="8"/>
      <c r="I61" s="9"/>
      <c r="J61" s="10"/>
      <c r="K61" s="40"/>
      <c r="L61" s="41"/>
      <c r="M61" s="5"/>
      <c r="N61" s="5"/>
      <c r="O61" s="5"/>
      <c r="P61" s="5"/>
      <c r="Q61" s="5"/>
      <c r="R61" s="5"/>
      <c r="S61" s="6"/>
      <c r="T61" s="7"/>
      <c r="U61" s="40" t="s">
        <v>12</v>
      </c>
      <c r="V61" s="73">
        <f t="shared" si="12"/>
        <v>44925</v>
      </c>
      <c r="W61" s="8"/>
      <c r="X61" s="8"/>
      <c r="Y61" s="8"/>
      <c r="Z61" s="8"/>
      <c r="AA61" s="8"/>
      <c r="AB61" s="8"/>
      <c r="AC61" s="8"/>
      <c r="AD61" s="10"/>
    </row>
    <row r="62" spans="1:34" ht="18" customHeight="1" x14ac:dyDescent="0.25">
      <c r="A62" s="40"/>
      <c r="B62" s="41"/>
      <c r="C62" s="8"/>
      <c r="D62" s="8"/>
      <c r="E62" s="8"/>
      <c r="F62" s="8"/>
      <c r="G62" s="8"/>
      <c r="H62" s="8"/>
      <c r="I62" s="9"/>
      <c r="J62" s="10"/>
      <c r="K62" s="40"/>
      <c r="L62" s="41"/>
      <c r="M62" s="5"/>
      <c r="N62" s="5"/>
      <c r="O62" s="5"/>
      <c r="P62" s="5"/>
      <c r="Q62" s="5"/>
      <c r="R62" s="5"/>
      <c r="S62" s="6"/>
      <c r="T62" s="7"/>
      <c r="U62" s="40" t="s">
        <v>13</v>
      </c>
      <c r="V62" s="73">
        <f t="shared" si="12"/>
        <v>44926</v>
      </c>
      <c r="W62" s="8"/>
      <c r="X62" s="8"/>
      <c r="Y62" s="8"/>
      <c r="Z62" s="8"/>
      <c r="AA62" s="8"/>
      <c r="AB62" s="8"/>
      <c r="AC62" s="8"/>
      <c r="AD62" s="10"/>
    </row>
    <row r="63" spans="1:34" ht="18" customHeight="1" x14ac:dyDescent="0.25">
      <c r="A63" s="40"/>
      <c r="B63" s="41"/>
      <c r="C63" s="5"/>
      <c r="D63" s="5"/>
      <c r="E63" s="5"/>
      <c r="F63" s="5"/>
      <c r="G63" s="5"/>
      <c r="H63" s="5"/>
      <c r="I63" s="6"/>
      <c r="J63" s="7"/>
      <c r="K63" s="40"/>
      <c r="L63" s="41"/>
      <c r="M63" s="5"/>
      <c r="N63" s="5"/>
      <c r="O63" s="5"/>
      <c r="P63" s="5"/>
      <c r="Q63" s="5"/>
      <c r="R63" s="5"/>
      <c r="S63" s="6"/>
      <c r="T63" s="7"/>
      <c r="U63" s="40" t="s">
        <v>14</v>
      </c>
      <c r="V63" s="73">
        <f t="shared" si="12"/>
        <v>44927</v>
      </c>
      <c r="W63" s="68"/>
      <c r="X63" s="68"/>
      <c r="Y63" s="68"/>
      <c r="Z63" s="68"/>
      <c r="AA63" s="68"/>
      <c r="AB63" s="68"/>
      <c r="AC63" s="68"/>
      <c r="AD63" s="70"/>
    </row>
    <row r="64" spans="1:34" ht="18" customHeight="1" thickBot="1" x14ac:dyDescent="0.3">
      <c r="A64" s="97" t="s">
        <v>43</v>
      </c>
      <c r="B64" s="98"/>
      <c r="C64" s="98"/>
      <c r="D64" s="98"/>
      <c r="E64" s="98"/>
      <c r="F64" s="99">
        <f>SUM(C57:G63)</f>
        <v>0</v>
      </c>
      <c r="G64" s="98"/>
      <c r="H64" s="98"/>
      <c r="I64" s="98"/>
      <c r="J64" s="100"/>
      <c r="K64" s="97" t="s">
        <v>43</v>
      </c>
      <c r="L64" s="98"/>
      <c r="M64" s="98"/>
      <c r="N64" s="98"/>
      <c r="O64" s="98"/>
      <c r="P64" s="99">
        <f>SUM(M57:Q63)</f>
        <v>0</v>
      </c>
      <c r="Q64" s="98"/>
      <c r="R64" s="98"/>
      <c r="S64" s="98"/>
      <c r="T64" s="100"/>
      <c r="U64" s="97" t="s">
        <v>43</v>
      </c>
      <c r="V64" s="98"/>
      <c r="W64" s="98"/>
      <c r="X64" s="98"/>
      <c r="Y64" s="98"/>
      <c r="Z64" s="99">
        <f>SUM(W57:AA63)</f>
        <v>0</v>
      </c>
      <c r="AA64" s="98"/>
      <c r="AB64" s="98"/>
      <c r="AC64" s="98"/>
      <c r="AD64" s="100"/>
    </row>
    <row r="67" spans="5:5" x14ac:dyDescent="0.25">
      <c r="E67" t="s">
        <v>44</v>
      </c>
    </row>
  </sheetData>
  <sheetProtection algorithmName="SHA-512" hashValue="IB2gyKil3RBX8fSz0EFRDYHVL7WJoHl5ud9bmxAUstSGA5byKOTSSzZisO//eI1VDKo3zq5hf7Q38IxY+k5/zw==" saltValue="38sRD7H/GK6AG+vQzPsyQw==" spinCount="100000" sheet="1" selectLockedCells="1"/>
  <mergeCells count="55"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A28:E28"/>
    <mergeCell ref="F28:J28"/>
    <mergeCell ref="K28:O28"/>
    <mergeCell ref="P28:T28"/>
    <mergeCell ref="U28:Y28"/>
    <mergeCell ref="Z28:AD28"/>
    <mergeCell ref="S14:T14"/>
    <mergeCell ref="U14:AD14"/>
    <mergeCell ref="S15:T15"/>
    <mergeCell ref="U15:AD15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C2:F2"/>
    <mergeCell ref="S9:T9"/>
    <mergeCell ref="U9:AD9"/>
    <mergeCell ref="S10:T10"/>
    <mergeCell ref="U10:AD10"/>
    <mergeCell ref="J3:U3"/>
    <mergeCell ref="C5:F5"/>
    <mergeCell ref="S7:AD7"/>
    <mergeCell ref="C4:F4"/>
  </mergeCells>
  <hyperlinks>
    <hyperlink ref="A17" location="Toelichting!A1" display="Klik hier voor een toelichting bij het invullen!" xr:uid="{00000000-0004-0000-0300-000000000000}"/>
  </hyperlinks>
  <pageMargins left="0.7" right="0.7" top="0.75" bottom="0.75" header="0.3" footer="0.3"/>
  <pageSetup paperSize="9" scale="49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Q44"/>
  <sheetViews>
    <sheetView workbookViewId="0">
      <selection activeCell="A35" sqref="A35"/>
    </sheetView>
  </sheetViews>
  <sheetFormatPr defaultRowHeight="15" x14ac:dyDescent="0.25"/>
  <cols>
    <col min="1" max="1" width="9.140625" style="20"/>
    <col min="2" max="2" width="27" style="20" customWidth="1"/>
    <col min="3" max="16384" width="9.140625" style="20"/>
  </cols>
  <sheetData>
    <row r="1" spans="1:4" x14ac:dyDescent="0.25">
      <c r="A1" s="118" t="s">
        <v>104</v>
      </c>
      <c r="B1" s="118"/>
      <c r="C1" s="118"/>
      <c r="D1" s="118"/>
    </row>
    <row r="2" spans="1:4" x14ac:dyDescent="0.25">
      <c r="A2" s="118" t="s">
        <v>105</v>
      </c>
      <c r="B2" s="118"/>
      <c r="C2" s="118"/>
      <c r="D2" s="118"/>
    </row>
    <row r="3" spans="1:4" x14ac:dyDescent="0.25">
      <c r="A3" s="118" t="s">
        <v>106</v>
      </c>
      <c r="B3" s="118"/>
      <c r="C3" s="118"/>
      <c r="D3" s="118"/>
    </row>
    <row r="4" spans="1:4" x14ac:dyDescent="0.25">
      <c r="A4" s="118" t="s">
        <v>107</v>
      </c>
      <c r="B4" s="118"/>
      <c r="C4" s="118"/>
      <c r="D4" s="118"/>
    </row>
    <row r="6" spans="1:4" x14ac:dyDescent="0.25">
      <c r="A6" s="21" t="s">
        <v>94</v>
      </c>
    </row>
    <row r="7" spans="1:4" x14ac:dyDescent="0.25">
      <c r="A7" s="20" t="s">
        <v>108</v>
      </c>
    </row>
    <row r="9" spans="1:4" x14ac:dyDescent="0.25">
      <c r="A9" s="21" t="s">
        <v>129</v>
      </c>
    </row>
    <row r="10" spans="1:4" x14ac:dyDescent="0.25">
      <c r="A10" s="20" t="s">
        <v>113</v>
      </c>
      <c r="C10" s="20" t="s">
        <v>120</v>
      </c>
    </row>
    <row r="11" spans="1:4" x14ac:dyDescent="0.25">
      <c r="A11" s="20" t="s">
        <v>39</v>
      </c>
      <c r="C11" s="20" t="s">
        <v>121</v>
      </c>
    </row>
    <row r="12" spans="1:4" x14ac:dyDescent="0.25">
      <c r="A12" s="20" t="s">
        <v>45</v>
      </c>
      <c r="C12" s="20" t="s">
        <v>122</v>
      </c>
    </row>
    <row r="14" spans="1:4" x14ac:dyDescent="0.25">
      <c r="A14" s="20" t="s">
        <v>0</v>
      </c>
      <c r="C14" s="20" t="s">
        <v>119</v>
      </c>
    </row>
    <row r="15" spans="1:4" x14ac:dyDescent="0.25">
      <c r="C15" s="20" t="s">
        <v>116</v>
      </c>
    </row>
    <row r="16" spans="1:4" x14ac:dyDescent="0.25">
      <c r="C16" s="20" t="s">
        <v>115</v>
      </c>
    </row>
    <row r="17" spans="1:17" x14ac:dyDescent="0.25">
      <c r="A17" s="21" t="s">
        <v>102</v>
      </c>
      <c r="P17" s="59"/>
      <c r="Q17" s="59"/>
    </row>
    <row r="18" spans="1:17" x14ac:dyDescent="0.25">
      <c r="A18" s="20" t="s">
        <v>95</v>
      </c>
      <c r="C18" s="20" t="s">
        <v>130</v>
      </c>
    </row>
    <row r="19" spans="1:17" x14ac:dyDescent="0.25">
      <c r="C19" s="20" t="s">
        <v>118</v>
      </c>
    </row>
    <row r="20" spans="1:17" x14ac:dyDescent="0.25">
      <c r="C20" s="20" t="s">
        <v>146</v>
      </c>
    </row>
    <row r="21" spans="1:17" x14ac:dyDescent="0.25">
      <c r="C21" s="20" t="s">
        <v>131</v>
      </c>
    </row>
    <row r="22" spans="1:17" x14ac:dyDescent="0.25">
      <c r="C22" s="20" t="s">
        <v>125</v>
      </c>
    </row>
    <row r="23" spans="1:17" x14ac:dyDescent="0.25">
      <c r="A23" s="20" t="s">
        <v>109</v>
      </c>
      <c r="C23" s="20" t="s">
        <v>110</v>
      </c>
    </row>
    <row r="24" spans="1:17" x14ac:dyDescent="0.25">
      <c r="C24" s="20" t="s">
        <v>126</v>
      </c>
    </row>
    <row r="26" spans="1:17" x14ac:dyDescent="0.25">
      <c r="A26" s="21" t="s">
        <v>127</v>
      </c>
    </row>
    <row r="27" spans="1:17" x14ac:dyDescent="0.25">
      <c r="A27" s="67" t="s">
        <v>128</v>
      </c>
    </row>
    <row r="28" spans="1:17" x14ac:dyDescent="0.25">
      <c r="A28" s="20" t="s">
        <v>133</v>
      </c>
    </row>
    <row r="29" spans="1:17" x14ac:dyDescent="0.25">
      <c r="A29" s="20" t="s">
        <v>134</v>
      </c>
      <c r="C29" s="20" t="s">
        <v>135</v>
      </c>
    </row>
    <row r="30" spans="1:17" x14ac:dyDescent="0.25">
      <c r="A30" s="20" t="s">
        <v>137</v>
      </c>
      <c r="C30" s="20" t="s">
        <v>136</v>
      </c>
    </row>
    <row r="31" spans="1:17" x14ac:dyDescent="0.25">
      <c r="A31" s="20" t="s">
        <v>138</v>
      </c>
      <c r="C31" s="20" t="s">
        <v>139</v>
      </c>
    </row>
    <row r="32" spans="1:17" x14ac:dyDescent="0.25">
      <c r="A32" s="20" t="s">
        <v>117</v>
      </c>
      <c r="C32" s="20" t="s">
        <v>132</v>
      </c>
    </row>
    <row r="34" spans="1:3" x14ac:dyDescent="0.25">
      <c r="A34" s="67" t="s">
        <v>140</v>
      </c>
      <c r="C34" s="20" t="s">
        <v>142</v>
      </c>
    </row>
    <row r="35" spans="1:3" x14ac:dyDescent="0.25">
      <c r="A35" s="20" t="s">
        <v>141</v>
      </c>
      <c r="C35" s="20" t="s">
        <v>143</v>
      </c>
    </row>
    <row r="37" spans="1:3" x14ac:dyDescent="0.25">
      <c r="A37" s="21" t="s">
        <v>96</v>
      </c>
    </row>
    <row r="38" spans="1:3" x14ac:dyDescent="0.25">
      <c r="A38" s="20" t="s">
        <v>103</v>
      </c>
    </row>
    <row r="39" spans="1:3" x14ac:dyDescent="0.25">
      <c r="A39" s="20" t="s">
        <v>144</v>
      </c>
    </row>
    <row r="40" spans="1:3" x14ac:dyDescent="0.25">
      <c r="A40" s="20" t="s">
        <v>99</v>
      </c>
    </row>
    <row r="41" spans="1:3" x14ac:dyDescent="0.25">
      <c r="A41" s="20" t="s">
        <v>97</v>
      </c>
    </row>
    <row r="42" spans="1:3" x14ac:dyDescent="0.25">
      <c r="A42" s="20" t="s">
        <v>145</v>
      </c>
    </row>
    <row r="43" spans="1:3" x14ac:dyDescent="0.25">
      <c r="A43" s="20" t="s">
        <v>100</v>
      </c>
    </row>
    <row r="44" spans="1:3" x14ac:dyDescent="0.25">
      <c r="A44" s="20" t="s">
        <v>98</v>
      </c>
    </row>
  </sheetData>
  <sheetProtection algorithmName="SHA-512" hashValue="16t2TeTQaBLgP99hTv6HX/GeYPiKNggS05hnTcw9nYR5KFGYBgSwAypXUWQ31wW7ke1YNwcYLwvvhoq8xOioYQ==" saltValue="71fkviBfHAaS4yXMXipdcw==" spinCount="100000" sheet="1"/>
  <mergeCells count="4">
    <mergeCell ref="A1:D1"/>
    <mergeCell ref="A2:D2"/>
    <mergeCell ref="A3:D3"/>
    <mergeCell ref="A4:D4"/>
  </mergeCells>
  <hyperlinks>
    <hyperlink ref="A1:D1" location="'jan-mrt'!A1" display="Klik hier om terug te gaan naar het 1e kwartaal" xr:uid="{00000000-0004-0000-0400-000000000000}"/>
    <hyperlink ref="A2:D4" location="'jan-mrt'!A1" display="Klik hier om terug te gaan naar het 1e kwartaal" xr:uid="{00000000-0004-0000-0400-000001000000}"/>
    <hyperlink ref="A2:D2" location="'apr-juni'!A1" display="Klik hier om terug te gaan naar het 1e kwartaal" xr:uid="{00000000-0004-0000-0400-000002000000}"/>
    <hyperlink ref="A3:D3" location="'juli-sept'!A1" display="Klik hier om terug te gaan naar het 1e kwartaal" xr:uid="{00000000-0004-0000-0400-000003000000}"/>
    <hyperlink ref="A4:D4" location="'okt-dec'!A1" display="Klik hier om terug te gaan naar het 1e kwartaal" xr:uid="{00000000-0004-0000-0400-000004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14" ma:contentTypeDescription="Create a new document." ma:contentTypeScope="" ma:versionID="164c6f6ec758b725acaaa694d0e670ad">
  <xsd:schema xmlns:xsd="http://www.w3.org/2001/XMLSchema" xmlns:xs="http://www.w3.org/2001/XMLSchema" xmlns:p="http://schemas.microsoft.com/office/2006/metadata/properties" xmlns:ns2="bdf8f3cc-2e16-402e-aa70-8325446701b1" xmlns:ns3="ec5e69af-7392-4b9b-be92-39e8e642d42a" targetNamespace="http://schemas.microsoft.com/office/2006/metadata/properties" ma:root="true" ma:fieldsID="ec0de5a75bba239e8565924420a6aea2" ns2:_="" ns3:_="">
    <xsd:import namespace="bdf8f3cc-2e16-402e-aa70-8325446701b1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c23488e-0442-49ea-bde1-81f1cef1ccef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e69af-7392-4b9b-be92-39e8e642d42a" xsi:nil="true"/>
    <lcf76f155ced4ddcb4097134ff3c332f xmlns="bdf8f3cc-2e16-402e-aa70-8325446701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F54C00-8B06-4D34-8C50-63B9C3DEE64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D22D205-E927-4092-83B2-7F6CD8AD61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C33E0-D3B9-4C7D-9327-6865D26F8CCD}"/>
</file>

<file path=customXml/itemProps4.xml><?xml version="1.0" encoding="utf-8"?>
<ds:datastoreItem xmlns:ds="http://schemas.openxmlformats.org/officeDocument/2006/customXml" ds:itemID="{FFE6BEF1-E9EC-4F64-9661-418E3C86D2CC}">
  <ds:schemaRefs>
    <ds:schemaRef ds:uri="http://schemas.microsoft.com/office/2006/metadata/properties"/>
    <ds:schemaRef ds:uri="http://purl.org/dc/elements/1.1/"/>
    <ds:schemaRef ds:uri="bdf8f3cc-2e16-402e-aa70-8325446701b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jan-mrt</vt:lpstr>
      <vt:lpstr>apr-juni</vt:lpstr>
      <vt:lpstr>juli-sept</vt:lpstr>
      <vt:lpstr>okt-dec</vt:lpstr>
      <vt:lpstr>Toelichting</vt:lpstr>
      <vt:lpstr>'apr-juni'!Afdrukbereik</vt:lpstr>
      <vt:lpstr>'jan-mrt'!Afdrukbereik</vt:lpstr>
      <vt:lpstr>'juli-sept'!Afdrukbereik</vt:lpstr>
      <vt:lpstr>'okt-dec'!Afdrukbereik</vt:lpstr>
    </vt:vector>
  </TitlesOfParts>
  <Company>Your Organization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Mariët Apperloo</cp:lastModifiedBy>
  <cp:lastPrinted>2016-11-16T11:14:01Z</cp:lastPrinted>
  <dcterms:created xsi:type="dcterms:W3CDTF">2009-11-30T08:03:13Z</dcterms:created>
  <dcterms:modified xsi:type="dcterms:W3CDTF">2022-10-03T08:42:22Z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743800.000000000</vt:lpwstr>
  </property>
  <property fmtid="{D5CDD505-2E9C-101B-9397-08002B2CF9AE}" pid="3" name="ContentTypeId">
    <vt:lpwstr>0x010100D66E91BE9719214CBE985C35E58EB2FD</vt:lpwstr>
  </property>
</Properties>
</file>