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Predikanten/Materiële regelingen/Mat.reg 2023/"/>
    </mc:Choice>
  </mc:AlternateContent>
  <xr:revisionPtr revIDLastSave="17" documentId="8_{735C70BF-94A5-4220-8B41-621E813A73D9}" xr6:coauthVersionLast="47" xr6:coauthVersionMax="47" xr10:uidLastSave="{1B4E2E2E-4829-47DE-80F7-7914AE5249D1}"/>
  <bookViews>
    <workbookView xWindow="-120" yWindow="-120" windowWidth="29040" windowHeight="15840" xr2:uid="{00000000-000D-0000-FFFF-FFFF00000000}"/>
  </bookViews>
  <sheets>
    <sheet name="Rekenmodul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  <c r="E25" i="2"/>
  <c r="E24" i="2"/>
  <c r="E23" i="2"/>
  <c r="E22" i="2"/>
  <c r="F27" i="2"/>
  <c r="E21" i="2"/>
  <c r="E20" i="2"/>
  <c r="E14" i="2"/>
  <c r="E13" i="2"/>
  <c r="E6" i="2"/>
  <c r="E7" i="2" s="1"/>
  <c r="F8" i="2" s="1"/>
  <c r="B6" i="2"/>
  <c r="B7" i="2" s="1"/>
  <c r="C8" i="2" s="1"/>
  <c r="C15" i="2" l="1"/>
  <c r="C30" i="2" s="1"/>
  <c r="E12" i="2"/>
  <c r="F15" i="2" s="1"/>
  <c r="F30" i="2" s="1"/>
</calcChain>
</file>

<file path=xl/sharedStrings.xml><?xml version="1.0" encoding="utf-8"?>
<sst xmlns="http://schemas.openxmlformats.org/spreadsheetml/2006/main" count="37" uniqueCount="35">
  <si>
    <t>Traktement</t>
  </si>
  <si>
    <t>Traktement per maand</t>
  </si>
  <si>
    <t>p/jaar</t>
  </si>
  <si>
    <t>Representatiekosten</t>
  </si>
  <si>
    <t>p.m.</t>
  </si>
  <si>
    <t xml:space="preserve">Belasting adviseur </t>
  </si>
  <si>
    <t>Op basis van declaratie:</t>
  </si>
  <si>
    <t>Administratie- en bureaukosten</t>
  </si>
  <si>
    <t xml:space="preserve">Studieverlof in overleg </t>
  </si>
  <si>
    <t>Gebaseerd op vrij wonen</t>
  </si>
  <si>
    <t>Vakantietoeslag 8%</t>
  </si>
  <si>
    <t>Vaste onkostenvergoedingen:</t>
  </si>
  <si>
    <t>p/maand</t>
  </si>
  <si>
    <t xml:space="preserve">Communicatiekosten:  </t>
  </si>
  <si>
    <t xml:space="preserve">Vakliteratuur </t>
  </si>
  <si>
    <t>Bijscholing</t>
  </si>
  <si>
    <t>3) bij ambtelijk en prive gebruik. Indien uitsluitend ambtelijk dan 100% vergoeden.</t>
  </si>
  <si>
    <t>4) bij 5000 km per jaar</t>
  </si>
  <si>
    <t>1) jaarbedragen afgerond in €.</t>
  </si>
  <si>
    <t>- gsm (max.)</t>
  </si>
  <si>
    <t xml:space="preserve">Let op 1: bij een lager traktement wordt ook de tegemoetkoming ZVW lager. </t>
  </si>
  <si>
    <t xml:space="preserve">Totale traktementslasten kerk </t>
  </si>
  <si>
    <t>gebaseerd op vrij wonen.</t>
  </si>
  <si>
    <t>Van onkostenvergoeding, ongeacht vast of op basis van declaratie: altijd bewijsstukken</t>
  </si>
  <si>
    <t xml:space="preserve">van uitgaven bewaren. </t>
  </si>
  <si>
    <t>tot. p/mnd</t>
  </si>
  <si>
    <t>Vul het juiste bedrag in het gele veld in. 
Met deze gegevens worden automatisch de andere bedragen berekend.</t>
  </si>
  <si>
    <r>
      <t xml:space="preserve">voorbeeld B 20    </t>
    </r>
    <r>
      <rPr>
        <b/>
        <vertAlign val="superscript"/>
        <sz val="8"/>
        <rFont val="Century Gothic"/>
        <family val="2"/>
      </rPr>
      <t>1)</t>
    </r>
  </si>
  <si>
    <r>
      <t xml:space="preserve">- ambelijk + prive  </t>
    </r>
    <r>
      <rPr>
        <b/>
        <vertAlign val="superscript"/>
        <sz val="8"/>
        <rFont val="Century Gothic"/>
        <family val="2"/>
      </rPr>
      <t>3)</t>
    </r>
  </si>
  <si>
    <r>
      <t xml:space="preserve">Autokosten/km-vergoeding € 0,35 p/km    </t>
    </r>
    <r>
      <rPr>
        <b/>
        <vertAlign val="superscript"/>
        <sz val="8"/>
        <rFont val="Century Gothic"/>
        <family val="2"/>
      </rPr>
      <t>4)</t>
    </r>
  </si>
  <si>
    <t>TOELICHTING</t>
  </si>
  <si>
    <r>
      <t>REKENMODULE TRAKTEMENT 
OP BASIS VAN STEUNPUNT KERK</t>
    </r>
    <r>
      <rPr>
        <b/>
        <i/>
        <sz val="11"/>
        <color theme="0"/>
        <rFont val="Century Gothic"/>
        <family val="2"/>
      </rPr>
      <t>EN</t>
    </r>
    <r>
      <rPr>
        <b/>
        <sz val="11"/>
        <color theme="0"/>
        <rFont val="Century Gothic"/>
        <family val="2"/>
      </rPr>
      <t>WERK UITBETAALTABEL 2023</t>
    </r>
  </si>
  <si>
    <r>
      <t xml:space="preserve">Tegemoetkoming ziektekosten (2023)   </t>
    </r>
    <r>
      <rPr>
        <b/>
        <sz val="8"/>
        <rFont val="Century Gothic"/>
        <family val="2"/>
      </rPr>
      <t xml:space="preserve"> </t>
    </r>
    <r>
      <rPr>
        <b/>
        <vertAlign val="superscript"/>
        <sz val="8"/>
        <rFont val="Century Gothic"/>
        <family val="2"/>
      </rPr>
      <t xml:space="preserve">2) </t>
    </r>
  </si>
  <si>
    <t xml:space="preserve">2) 5,43% van max. € 66.956 gebruteerd bij 36,93%IB,  ingeval van pseudo ondernemers opgave. </t>
  </si>
  <si>
    <t>Toelichting tegemoetkoming ZvW 2023 (download)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</si>
</sst>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_ [$€-413]\ * #,##0.00_ ;_ [$€-413]\ * \-#,##0.00_ ;_ [$€-413]\ * &quot;-&quot;??_ ;_ @_ "/>
    <numFmt numFmtId="167" formatCode="_ [$€-413]\ * #,##0_ ;_ [$€-413]\ * \-#,##0_ ;_ [$€-413]\ * &quot;-&quot;??_ ;_ @_ "/>
  </numFmts>
  <fonts count="21" x14ac:knownFonts="1">
    <font>
      <sz val="10"/>
      <name val="Arial"/>
    </font>
    <font>
      <sz val="10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sz val="9"/>
      <name val="Century Gothic"/>
      <family val="2"/>
    </font>
    <font>
      <b/>
      <sz val="11"/>
      <color theme="0"/>
      <name val="Century Gothic"/>
      <family val="2"/>
    </font>
    <font>
      <b/>
      <i/>
      <sz val="11"/>
      <color theme="0"/>
      <name val="Century Gothic"/>
      <family val="2"/>
    </font>
    <font>
      <i/>
      <sz val="9"/>
      <color theme="0" tint="-0.499984740745262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b/>
      <sz val="10"/>
      <name val="Century Gothic"/>
      <family val="2"/>
    </font>
    <font>
      <b/>
      <sz val="10"/>
      <color indexed="10"/>
      <name val="Century Gothic"/>
      <family val="2"/>
    </font>
    <font>
      <b/>
      <sz val="8"/>
      <name val="Century Gothic"/>
      <family val="2"/>
    </font>
    <font>
      <u val="singleAccounting"/>
      <sz val="10"/>
      <name val="Century Gothic"/>
      <family val="2"/>
    </font>
    <font>
      <i/>
      <sz val="8"/>
      <color indexed="55"/>
      <name val="Century Gothic"/>
      <family val="2"/>
    </font>
    <font>
      <b/>
      <u/>
      <sz val="9"/>
      <name val="Century Gothic"/>
      <family val="2"/>
    </font>
    <font>
      <b/>
      <sz val="10"/>
      <color theme="0" tint="-0.499984740745262"/>
      <name val="Century Gothic"/>
      <family val="2"/>
    </font>
    <font>
      <u/>
      <sz val="10"/>
      <name val="Century Gothic"/>
      <family val="2"/>
    </font>
    <font>
      <u/>
      <sz val="8"/>
      <name val="Century Gothic"/>
      <family val="2"/>
    </font>
    <font>
      <b/>
      <vertAlign val="superscript"/>
      <sz val="8"/>
      <name val="Century Gothic"/>
      <family val="2"/>
    </font>
    <font>
      <u/>
      <sz val="10"/>
      <color theme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7" fillId="0" borderId="0" xfId="0" applyFont="1"/>
    <xf numFmtId="164" fontId="7" fillId="0" borderId="0" xfId="2" applyFont="1"/>
    <xf numFmtId="0" fontId="8" fillId="0" borderId="0" xfId="0" applyFont="1"/>
    <xf numFmtId="164" fontId="16" fillId="0" borderId="0" xfId="2" applyFont="1" applyBorder="1"/>
    <xf numFmtId="0" fontId="7" fillId="0" borderId="4" xfId="0" applyFont="1" applyBorder="1"/>
    <xf numFmtId="0" fontId="8" fillId="0" borderId="4" xfId="0" applyFont="1" applyBorder="1"/>
    <xf numFmtId="165" fontId="11" fillId="4" borderId="2" xfId="2" applyNumberFormat="1" applyFont="1" applyFill="1" applyBorder="1" applyProtection="1">
      <protection locked="0"/>
    </xf>
    <xf numFmtId="4" fontId="4" fillId="0" borderId="0" xfId="0" applyNumberFormat="1" applyFont="1" applyAlignment="1" applyProtection="1">
      <alignment horizontal="left" wrapText="1" indent="10"/>
    </xf>
    <xf numFmtId="4" fontId="5" fillId="2" borderId="0" xfId="0" applyNumberFormat="1" applyFont="1" applyFill="1" applyAlignment="1" applyProtection="1">
      <alignment horizontal="center" vertical="center" wrapText="1"/>
    </xf>
    <xf numFmtId="0" fontId="9" fillId="3" borderId="2" xfId="0" applyFont="1" applyFill="1" applyBorder="1" applyProtection="1"/>
    <xf numFmtId="164" fontId="10" fillId="3" borderId="2" xfId="2" applyFont="1" applyFill="1" applyBorder="1" applyProtection="1"/>
    <xf numFmtId="164" fontId="8" fillId="3" borderId="2" xfId="2" applyFont="1" applyFill="1" applyBorder="1" applyProtection="1"/>
    <xf numFmtId="0" fontId="8" fillId="3" borderId="3" xfId="0" applyFont="1" applyFill="1" applyBorder="1" applyProtection="1"/>
    <xf numFmtId="0" fontId="9" fillId="5" borderId="4" xfId="0" applyFont="1" applyFill="1" applyBorder="1" applyProtection="1"/>
    <xf numFmtId="164" fontId="8" fillId="5" borderId="0" xfId="2" applyFont="1" applyFill="1" applyBorder="1" applyProtection="1"/>
    <xf numFmtId="165" fontId="8" fillId="5" borderId="0" xfId="2" applyNumberFormat="1" applyFont="1" applyFill="1" applyBorder="1" applyProtection="1"/>
    <xf numFmtId="0" fontId="8" fillId="5" borderId="5" xfId="0" applyFont="1" applyFill="1" applyBorder="1" applyProtection="1"/>
    <xf numFmtId="165" fontId="8" fillId="5" borderId="0" xfId="2" applyNumberFormat="1" applyFont="1" applyFill="1" applyBorder="1" applyAlignment="1" applyProtection="1">
      <alignment horizontal="right"/>
    </xf>
    <xf numFmtId="164" fontId="8" fillId="5" borderId="0" xfId="2" applyFont="1" applyFill="1" applyBorder="1" applyAlignment="1" applyProtection="1">
      <alignment horizontal="right"/>
    </xf>
    <xf numFmtId="165" fontId="13" fillId="5" borderId="0" xfId="2" applyNumberFormat="1" applyFont="1" applyFill="1" applyBorder="1" applyProtection="1"/>
    <xf numFmtId="164" fontId="8" fillId="5" borderId="6" xfId="2" applyFont="1" applyFill="1" applyBorder="1" applyProtection="1"/>
    <xf numFmtId="164" fontId="8" fillId="5" borderId="5" xfId="0" applyNumberFormat="1" applyFont="1" applyFill="1" applyBorder="1" applyProtection="1"/>
    <xf numFmtId="0" fontId="9" fillId="5" borderId="0" xfId="0" applyFont="1" applyFill="1" applyProtection="1"/>
    <xf numFmtId="0" fontId="12" fillId="5" borderId="4" xfId="0" applyFont="1" applyFill="1" applyBorder="1" applyAlignment="1" applyProtection="1">
      <alignment horizontal="right"/>
    </xf>
    <xf numFmtId="164" fontId="14" fillId="5" borderId="0" xfId="2" applyFont="1" applyFill="1" applyBorder="1" applyProtection="1"/>
    <xf numFmtId="0" fontId="15" fillId="5" borderId="4" xfId="0" applyFont="1" applyFill="1" applyBorder="1" applyProtection="1"/>
    <xf numFmtId="0" fontId="9" fillId="0" borderId="4" xfId="0" applyFont="1" applyBorder="1" applyProtection="1"/>
    <xf numFmtId="164" fontId="8" fillId="5" borderId="0" xfId="2" applyFont="1" applyFill="1" applyProtection="1"/>
    <xf numFmtId="0" fontId="9" fillId="5" borderId="4" xfId="0" quotePrefix="1" applyFont="1" applyFill="1" applyBorder="1" applyProtection="1"/>
    <xf numFmtId="164" fontId="8" fillId="5" borderId="8" xfId="0" applyNumberFormat="1" applyFont="1" applyFill="1" applyBorder="1" applyProtection="1"/>
    <xf numFmtId="164" fontId="10" fillId="5" borderId="0" xfId="2" applyFont="1" applyFill="1" applyBorder="1" applyProtection="1"/>
    <xf numFmtId="0" fontId="9" fillId="3" borderId="4" xfId="0" applyFont="1" applyFill="1" applyBorder="1" applyProtection="1"/>
    <xf numFmtId="164" fontId="10" fillId="3" borderId="0" xfId="2" applyFont="1" applyFill="1" applyBorder="1" applyProtection="1"/>
    <xf numFmtId="167" fontId="10" fillId="3" borderId="0" xfId="2" applyNumberFormat="1" applyFont="1" applyFill="1" applyBorder="1" applyProtection="1"/>
    <xf numFmtId="0" fontId="8" fillId="3" borderId="0" xfId="0" applyFont="1" applyFill="1" applyProtection="1"/>
    <xf numFmtId="166" fontId="10" fillId="3" borderId="5" xfId="2" applyNumberFormat="1" applyFont="1" applyFill="1" applyBorder="1" applyProtection="1"/>
    <xf numFmtId="0" fontId="9" fillId="3" borderId="7" xfId="0" applyFont="1" applyFill="1" applyBorder="1" applyProtection="1"/>
    <xf numFmtId="164" fontId="8" fillId="3" borderId="6" xfId="2" applyFont="1" applyFill="1" applyBorder="1" applyProtection="1"/>
    <xf numFmtId="165" fontId="8" fillId="3" borderId="6" xfId="2" applyNumberFormat="1" applyFont="1" applyFill="1" applyBorder="1" applyProtection="1"/>
    <xf numFmtId="0" fontId="8" fillId="3" borderId="8" xfId="0" applyFont="1" applyFill="1" applyBorder="1" applyProtection="1"/>
    <xf numFmtId="0" fontId="5" fillId="2" borderId="1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left"/>
    </xf>
    <xf numFmtId="164" fontId="8" fillId="0" borderId="0" xfId="2" applyFont="1" applyBorder="1" applyProtection="1"/>
    <xf numFmtId="165" fontId="8" fillId="0" borderId="0" xfId="2" applyNumberFormat="1" applyFont="1" applyBorder="1" applyProtection="1"/>
    <xf numFmtId="0" fontId="8" fillId="0" borderId="5" xfId="0" applyFont="1" applyBorder="1" applyProtection="1"/>
    <xf numFmtId="0" fontId="20" fillId="0" borderId="4" xfId="1" applyFont="1" applyFill="1" applyBorder="1" applyAlignment="1" applyProtection="1"/>
    <xf numFmtId="164" fontId="8" fillId="0" borderId="0" xfId="2" applyFont="1" applyProtection="1"/>
    <xf numFmtId="165" fontId="8" fillId="0" borderId="0" xfId="2" applyNumberFormat="1" applyFont="1" applyProtection="1"/>
    <xf numFmtId="0" fontId="8" fillId="0" borderId="0" xfId="0" applyFont="1" applyProtection="1"/>
    <xf numFmtId="0" fontId="15" fillId="0" borderId="7" xfId="0" applyFont="1" applyBorder="1" applyProtection="1"/>
    <xf numFmtId="164" fontId="17" fillId="0" borderId="6" xfId="2" applyFont="1" applyBorder="1" applyProtection="1"/>
    <xf numFmtId="165" fontId="17" fillId="0" borderId="6" xfId="2" applyNumberFormat="1" applyFont="1" applyBorder="1" applyProtection="1"/>
    <xf numFmtId="164" fontId="18" fillId="0" borderId="6" xfId="2" applyFont="1" applyBorder="1" applyProtection="1"/>
    <xf numFmtId="0" fontId="17" fillId="0" borderId="6" xfId="0" applyFont="1" applyBorder="1" applyProtection="1"/>
  </cellXfs>
  <cellStyles count="3">
    <cellStyle name="Hyperlink" xfId="1" builtinId="8"/>
    <cellStyle name="Komma" xfId="2" builtinId="3"/>
    <cellStyle name="Standa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46264</xdr:colOff>
      <xdr:row>0</xdr:row>
      <xdr:rowOff>61232</xdr:rowOff>
    </xdr:from>
    <xdr:to>
      <xdr:col>0</xdr:col>
      <xdr:colOff>1136960</xdr:colOff>
      <xdr:row>0</xdr:row>
      <xdr:rowOff>605438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C74747E-A1A5-4522-82B3-89786979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64" y="61232"/>
          <a:ext cx="1090696" cy="544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eunpuntkerkenwerk.nl/download/1886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showGridLines="0" tabSelected="1" zoomScaleNormal="100" workbookViewId="0">
      <selection activeCell="B6" sqref="B6"/>
    </sheetView>
  </sheetViews>
  <sheetFormatPr defaultColWidth="9.140625" defaultRowHeight="13.5" x14ac:dyDescent="0.25"/>
  <cols>
    <col min="1" max="1" width="37.140625" style="3" customWidth="1"/>
    <col min="2" max="2" width="9.5703125" style="3" bestFit="1" customWidth="1"/>
    <col min="3" max="3" width="12.85546875" style="3" bestFit="1" customWidth="1"/>
    <col min="4" max="4" width="4.7109375" style="3" customWidth="1"/>
    <col min="5" max="5" width="10.7109375" style="3" customWidth="1"/>
    <col min="6" max="6" width="12.85546875" style="3" customWidth="1"/>
    <col min="7" max="7" width="9.140625" style="3"/>
    <col min="8" max="8" width="10.7109375" style="3" customWidth="1"/>
    <col min="9" max="16384" width="9.140625" style="3"/>
  </cols>
  <sheetData>
    <row r="1" spans="1:8" ht="51" customHeight="1" x14ac:dyDescent="0.3">
      <c r="A1" s="8" t="s">
        <v>26</v>
      </c>
      <c r="B1" s="8"/>
      <c r="C1" s="8"/>
      <c r="D1" s="8"/>
      <c r="E1" s="8"/>
      <c r="F1" s="8"/>
      <c r="G1" s="1"/>
      <c r="H1" s="2"/>
    </row>
    <row r="2" spans="1:8" ht="28.5" customHeight="1" x14ac:dyDescent="0.25">
      <c r="A2" s="9" t="s">
        <v>31</v>
      </c>
      <c r="B2" s="9"/>
      <c r="C2" s="9"/>
      <c r="D2" s="9"/>
      <c r="E2" s="9"/>
      <c r="F2" s="9"/>
      <c r="G2" s="1"/>
      <c r="H2" s="2"/>
    </row>
    <row r="3" spans="1:8" x14ac:dyDescent="0.25">
      <c r="A3" s="10" t="s">
        <v>1</v>
      </c>
      <c r="B3" s="11"/>
      <c r="C3" s="7">
        <v>4899</v>
      </c>
      <c r="D3" s="12"/>
      <c r="E3" s="12"/>
      <c r="F3" s="13"/>
      <c r="G3" s="1"/>
      <c r="H3" s="2"/>
    </row>
    <row r="4" spans="1:8" x14ac:dyDescent="0.25">
      <c r="A4" s="14" t="s">
        <v>27</v>
      </c>
      <c r="B4" s="15"/>
      <c r="C4" s="16"/>
      <c r="D4" s="15"/>
      <c r="E4" s="15"/>
      <c r="F4" s="17"/>
      <c r="G4" s="1"/>
      <c r="H4" s="2"/>
    </row>
    <row r="5" spans="1:8" x14ac:dyDescent="0.25">
      <c r="A5" s="14"/>
      <c r="B5" s="18" t="s">
        <v>2</v>
      </c>
      <c r="C5" s="18" t="s">
        <v>2</v>
      </c>
      <c r="D5" s="15"/>
      <c r="E5" s="19" t="s">
        <v>12</v>
      </c>
      <c r="F5" s="17" t="s">
        <v>25</v>
      </c>
      <c r="G5" s="1"/>
      <c r="H5" s="2"/>
    </row>
    <row r="6" spans="1:8" x14ac:dyDescent="0.25">
      <c r="A6" s="14" t="s">
        <v>0</v>
      </c>
      <c r="B6" s="16">
        <f>C3*12</f>
        <v>58788</v>
      </c>
      <c r="C6" s="16"/>
      <c r="D6" s="15"/>
      <c r="E6" s="15">
        <f>C3</f>
        <v>4899</v>
      </c>
      <c r="F6" s="17"/>
      <c r="G6" s="1"/>
      <c r="H6" s="2"/>
    </row>
    <row r="7" spans="1:8" ht="15.75" x14ac:dyDescent="0.4">
      <c r="A7" s="14" t="s">
        <v>10</v>
      </c>
      <c r="B7" s="20">
        <f>B6*0.08</f>
        <v>4703.04</v>
      </c>
      <c r="C7" s="16"/>
      <c r="D7" s="15"/>
      <c r="E7" s="21">
        <f>E6*0.08</f>
        <v>391.92</v>
      </c>
      <c r="F7" s="17"/>
      <c r="G7" s="1"/>
      <c r="H7" s="2"/>
    </row>
    <row r="8" spans="1:8" x14ac:dyDescent="0.25">
      <c r="A8" s="14"/>
      <c r="B8" s="16"/>
      <c r="C8" s="16">
        <f>SUM(B6:B7)</f>
        <v>63491.040000000001</v>
      </c>
      <c r="D8" s="15"/>
      <c r="E8" s="15"/>
      <c r="F8" s="22">
        <f>SUM(E6:E7)</f>
        <v>5290.92</v>
      </c>
      <c r="G8" s="1"/>
      <c r="H8" s="2"/>
    </row>
    <row r="9" spans="1:8" x14ac:dyDescent="0.25">
      <c r="A9" s="23"/>
      <c r="B9" s="15"/>
      <c r="C9" s="16"/>
      <c r="D9" s="15"/>
      <c r="E9" s="15"/>
      <c r="F9" s="17"/>
      <c r="G9" s="1"/>
      <c r="H9" s="2"/>
    </row>
    <row r="10" spans="1:8" x14ac:dyDescent="0.25">
      <c r="A10" s="24"/>
      <c r="B10" s="25"/>
      <c r="C10" s="16"/>
      <c r="D10" s="15"/>
      <c r="E10" s="15"/>
      <c r="F10" s="17"/>
      <c r="G10" s="1"/>
      <c r="H10" s="2"/>
    </row>
    <row r="11" spans="1:8" x14ac:dyDescent="0.25">
      <c r="A11" s="26" t="s">
        <v>11</v>
      </c>
      <c r="B11" s="19" t="s">
        <v>2</v>
      </c>
      <c r="C11" s="16"/>
      <c r="D11" s="15"/>
      <c r="E11" s="15"/>
      <c r="F11" s="17"/>
      <c r="G11" s="1"/>
      <c r="H11" s="2"/>
    </row>
    <row r="12" spans="1:8" x14ac:dyDescent="0.25">
      <c r="A12" s="27" t="s">
        <v>32</v>
      </c>
      <c r="B12" s="15">
        <v>5765</v>
      </c>
      <c r="C12" s="16"/>
      <c r="D12" s="15"/>
      <c r="E12" s="15">
        <f>B12/12</f>
        <v>480.41666666666669</v>
      </c>
      <c r="F12" s="17"/>
      <c r="G12" s="1"/>
      <c r="H12" s="2"/>
    </row>
    <row r="13" spans="1:8" x14ac:dyDescent="0.25">
      <c r="A13" s="14" t="s">
        <v>7</v>
      </c>
      <c r="B13" s="15">
        <v>800</v>
      </c>
      <c r="C13" s="16"/>
      <c r="D13" s="15"/>
      <c r="E13" s="15">
        <f>B13/12</f>
        <v>66.666666666666671</v>
      </c>
      <c r="F13" s="17"/>
      <c r="G13" s="1"/>
      <c r="H13" s="2"/>
    </row>
    <row r="14" spans="1:8" x14ac:dyDescent="0.25">
      <c r="A14" s="14" t="s">
        <v>3</v>
      </c>
      <c r="B14" s="21">
        <v>900</v>
      </c>
      <c r="C14" s="16"/>
      <c r="D14" s="15"/>
      <c r="E14" s="15">
        <f>B14/12</f>
        <v>75</v>
      </c>
      <c r="F14" s="17"/>
      <c r="G14" s="1"/>
      <c r="H14" s="2"/>
    </row>
    <row r="15" spans="1:8" x14ac:dyDescent="0.25">
      <c r="A15" s="23"/>
      <c r="B15" s="28"/>
      <c r="C15" s="16">
        <f>SUM(B12:B14)</f>
        <v>7465</v>
      </c>
      <c r="D15" s="15"/>
      <c r="E15" s="15"/>
      <c r="F15" s="22">
        <f>SUM(E12:E14)</f>
        <v>622.08333333333337</v>
      </c>
      <c r="G15" s="1"/>
      <c r="H15" s="2"/>
    </row>
    <row r="16" spans="1:8" x14ac:dyDescent="0.25">
      <c r="A16" s="14"/>
      <c r="B16" s="15"/>
      <c r="C16" s="16"/>
      <c r="D16" s="15"/>
      <c r="E16" s="15"/>
      <c r="F16" s="17"/>
      <c r="G16" s="1"/>
      <c r="H16" s="2"/>
    </row>
    <row r="17" spans="1:8" x14ac:dyDescent="0.25">
      <c r="A17" s="14"/>
      <c r="B17" s="15"/>
      <c r="C17" s="16"/>
      <c r="D17" s="15"/>
      <c r="E17" s="15"/>
      <c r="F17" s="17"/>
      <c r="G17" s="1"/>
      <c r="H17" s="2"/>
    </row>
    <row r="18" spans="1:8" x14ac:dyDescent="0.25">
      <c r="A18" s="26" t="s">
        <v>6</v>
      </c>
      <c r="B18" s="15"/>
      <c r="C18" s="16"/>
      <c r="D18" s="15"/>
      <c r="E18" s="15"/>
      <c r="F18" s="17"/>
      <c r="G18" s="1"/>
      <c r="H18" s="2"/>
    </row>
    <row r="19" spans="1:8" x14ac:dyDescent="0.25">
      <c r="A19" s="14" t="s">
        <v>13</v>
      </c>
      <c r="B19" s="15"/>
      <c r="C19" s="16"/>
      <c r="D19" s="15"/>
      <c r="E19" s="15"/>
      <c r="F19" s="17"/>
      <c r="G19" s="1"/>
      <c r="H19" s="2"/>
    </row>
    <row r="20" spans="1:8" x14ac:dyDescent="0.25">
      <c r="A20" s="29" t="s">
        <v>28</v>
      </c>
      <c r="B20" s="15">
        <v>480</v>
      </c>
      <c r="C20" s="16"/>
      <c r="D20" s="15"/>
      <c r="E20" s="15">
        <f t="shared" ref="E20:E25" si="0">B20/12</f>
        <v>40</v>
      </c>
      <c r="F20" s="17"/>
      <c r="G20" s="1"/>
      <c r="H20" s="2"/>
    </row>
    <row r="21" spans="1:8" x14ac:dyDescent="0.25">
      <c r="A21" s="29" t="s">
        <v>19</v>
      </c>
      <c r="B21" s="15">
        <v>240</v>
      </c>
      <c r="C21" s="16"/>
      <c r="D21" s="15"/>
      <c r="E21" s="15">
        <f t="shared" si="0"/>
        <v>20</v>
      </c>
      <c r="F21" s="17"/>
      <c r="G21" s="1"/>
      <c r="H21" s="2"/>
    </row>
    <row r="22" spans="1:8" x14ac:dyDescent="0.25">
      <c r="A22" s="14" t="s">
        <v>14</v>
      </c>
      <c r="B22" s="15">
        <v>1000</v>
      </c>
      <c r="C22" s="16"/>
      <c r="D22" s="15"/>
      <c r="E22" s="15">
        <f t="shared" si="0"/>
        <v>83.333333333333329</v>
      </c>
      <c r="F22" s="17"/>
      <c r="G22" s="1"/>
      <c r="H22" s="2"/>
    </row>
    <row r="23" spans="1:8" x14ac:dyDescent="0.25">
      <c r="A23" s="14" t="s">
        <v>15</v>
      </c>
      <c r="B23" s="15">
        <v>1500</v>
      </c>
      <c r="C23" s="16"/>
      <c r="D23" s="15"/>
      <c r="E23" s="15">
        <f t="shared" si="0"/>
        <v>125</v>
      </c>
      <c r="F23" s="17"/>
      <c r="G23" s="1"/>
      <c r="H23" s="2"/>
    </row>
    <row r="24" spans="1:8" x14ac:dyDescent="0.25">
      <c r="A24" s="14" t="s">
        <v>5</v>
      </c>
      <c r="B24" s="15">
        <v>550</v>
      </c>
      <c r="C24" s="16"/>
      <c r="D24" s="15"/>
      <c r="E24" s="15">
        <f t="shared" si="0"/>
        <v>45.833333333333336</v>
      </c>
      <c r="F24" s="17"/>
      <c r="G24" s="1"/>
      <c r="H24" s="2"/>
    </row>
    <row r="25" spans="1:8" x14ac:dyDescent="0.25">
      <c r="A25" s="14" t="s">
        <v>29</v>
      </c>
      <c r="B25" s="15">
        <v>1750</v>
      </c>
      <c r="C25" s="16"/>
      <c r="D25" s="15"/>
      <c r="E25" s="15">
        <f t="shared" si="0"/>
        <v>145.83333333333334</v>
      </c>
      <c r="F25" s="17"/>
      <c r="G25" s="1"/>
      <c r="H25" s="2"/>
    </row>
    <row r="26" spans="1:8" x14ac:dyDescent="0.25">
      <c r="A26" s="14" t="s">
        <v>8</v>
      </c>
      <c r="B26" s="21" t="s">
        <v>4</v>
      </c>
      <c r="C26" s="16"/>
      <c r="D26" s="15"/>
      <c r="E26" s="15"/>
      <c r="F26" s="22"/>
      <c r="G26" s="1"/>
      <c r="H26" s="2"/>
    </row>
    <row r="27" spans="1:8" ht="15.75" x14ac:dyDescent="0.4">
      <c r="A27" s="14"/>
      <c r="B27" s="15"/>
      <c r="C27" s="20">
        <f>SUM(B20:B26)</f>
        <v>5520</v>
      </c>
      <c r="D27" s="15"/>
      <c r="E27" s="15"/>
      <c r="F27" s="30">
        <f>SUM(E20:E26)</f>
        <v>460</v>
      </c>
      <c r="G27" s="1"/>
      <c r="H27" s="2"/>
    </row>
    <row r="28" spans="1:8" x14ac:dyDescent="0.25">
      <c r="A28" s="14"/>
      <c r="B28" s="15"/>
      <c r="C28" s="16"/>
      <c r="D28" s="15"/>
      <c r="E28" s="15"/>
      <c r="F28" s="17"/>
      <c r="G28" s="1"/>
      <c r="H28" s="2"/>
    </row>
    <row r="29" spans="1:8" x14ac:dyDescent="0.25">
      <c r="A29" s="14"/>
      <c r="B29" s="15"/>
      <c r="C29" s="16"/>
      <c r="D29" s="31"/>
      <c r="E29" s="15"/>
      <c r="F29" s="17"/>
      <c r="G29" s="4"/>
    </row>
    <row r="30" spans="1:8" x14ac:dyDescent="0.25">
      <c r="A30" s="32" t="s">
        <v>21</v>
      </c>
      <c r="B30" s="33"/>
      <c r="C30" s="34">
        <f>SUM(C8:C27)</f>
        <v>76476.040000000008</v>
      </c>
      <c r="D30" s="35"/>
      <c r="E30" s="33"/>
      <c r="F30" s="36">
        <f>SUM(F8:F28)</f>
        <v>6373.0033333333331</v>
      </c>
      <c r="G30" s="1"/>
      <c r="H30" s="4"/>
    </row>
    <row r="31" spans="1:8" x14ac:dyDescent="0.25">
      <c r="A31" s="37" t="s">
        <v>22</v>
      </c>
      <c r="B31" s="38"/>
      <c r="C31" s="39"/>
      <c r="D31" s="38"/>
      <c r="E31" s="38"/>
      <c r="F31" s="40"/>
      <c r="G31" s="1"/>
      <c r="H31" s="2"/>
    </row>
    <row r="32" spans="1:8" ht="16.5" customHeight="1" x14ac:dyDescent="0.25">
      <c r="A32" s="41" t="s">
        <v>30</v>
      </c>
      <c r="B32" s="42"/>
      <c r="C32" s="42"/>
      <c r="D32" s="42"/>
      <c r="E32" s="42"/>
      <c r="F32" s="43"/>
      <c r="G32" s="1"/>
      <c r="H32" s="2"/>
    </row>
    <row r="33" spans="1:8" x14ac:dyDescent="0.25">
      <c r="A33" s="27" t="s">
        <v>9</v>
      </c>
      <c r="B33" s="44"/>
      <c r="C33" s="45"/>
      <c r="D33" s="44"/>
      <c r="E33" s="44"/>
      <c r="F33" s="46"/>
      <c r="G33" s="1"/>
      <c r="H33" s="2"/>
    </row>
    <row r="34" spans="1:8" x14ac:dyDescent="0.25">
      <c r="A34" s="27" t="s">
        <v>18</v>
      </c>
      <c r="B34" s="44"/>
      <c r="C34" s="45"/>
      <c r="D34" s="44"/>
      <c r="E34" s="44"/>
      <c r="F34" s="46"/>
      <c r="G34" s="1"/>
      <c r="H34" s="2"/>
    </row>
    <row r="35" spans="1:8" x14ac:dyDescent="0.25">
      <c r="A35" s="27" t="s">
        <v>33</v>
      </c>
      <c r="B35" s="44"/>
      <c r="C35" s="45"/>
      <c r="D35" s="44"/>
      <c r="E35" s="44"/>
      <c r="F35" s="46"/>
      <c r="G35" s="1"/>
      <c r="H35" s="2"/>
    </row>
    <row r="36" spans="1:8" x14ac:dyDescent="0.25">
      <c r="A36" s="27" t="s">
        <v>20</v>
      </c>
      <c r="B36" s="44"/>
      <c r="C36" s="45"/>
      <c r="D36" s="44"/>
      <c r="E36" s="44"/>
      <c r="F36" s="46"/>
      <c r="G36" s="1"/>
      <c r="H36" s="2"/>
    </row>
    <row r="37" spans="1:8" x14ac:dyDescent="0.25">
      <c r="A37" s="47" t="s">
        <v>34</v>
      </c>
      <c r="B37" s="44"/>
      <c r="C37" s="45"/>
      <c r="D37" s="48"/>
      <c r="E37" s="48"/>
      <c r="F37" s="46"/>
      <c r="G37" s="1"/>
      <c r="H37" s="2"/>
    </row>
    <row r="38" spans="1:8" x14ac:dyDescent="0.25">
      <c r="A38" s="27" t="s">
        <v>16</v>
      </c>
      <c r="B38" s="48"/>
      <c r="C38" s="49"/>
      <c r="D38" s="48"/>
      <c r="E38" s="48"/>
      <c r="F38" s="46"/>
      <c r="G38" s="1"/>
      <c r="H38" s="2"/>
    </row>
    <row r="39" spans="1:8" x14ac:dyDescent="0.25">
      <c r="A39" s="27" t="s">
        <v>17</v>
      </c>
      <c r="B39" s="48"/>
      <c r="C39" s="49"/>
      <c r="D39" s="44"/>
      <c r="E39" s="44"/>
      <c r="F39" s="46"/>
      <c r="G39" s="1"/>
      <c r="H39" s="2"/>
    </row>
    <row r="40" spans="1:8" x14ac:dyDescent="0.25">
      <c r="A40" s="27" t="s">
        <v>23</v>
      </c>
      <c r="B40" s="44"/>
      <c r="C40" s="45"/>
      <c r="D40" s="50"/>
      <c r="E40" s="50"/>
      <c r="F40" s="50"/>
      <c r="G40" s="5"/>
      <c r="H40" s="2"/>
    </row>
    <row r="41" spans="1:8" ht="14.25" x14ac:dyDescent="0.3">
      <c r="A41" s="51" t="s">
        <v>24</v>
      </c>
      <c r="B41" s="52"/>
      <c r="C41" s="53"/>
      <c r="D41" s="52"/>
      <c r="E41" s="54"/>
      <c r="F41" s="55"/>
      <c r="G41" s="6"/>
    </row>
  </sheetData>
  <sheetProtection sheet="1" objects="1" scenarios="1"/>
  <mergeCells count="3">
    <mergeCell ref="A1:F1"/>
    <mergeCell ref="A2:F2"/>
    <mergeCell ref="A32:F32"/>
  </mergeCells>
  <phoneticPr fontId="2" type="noConversion"/>
  <hyperlinks>
    <hyperlink ref="A37" r:id="rId1" display="Toelichting tegemoetkoming ZvW 2023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4" ma:contentTypeDescription="Create a new document." ma:contentTypeScope="" ma:versionID="164c6f6ec758b725acaaa694d0e670ad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ec0de5a75bba239e8565924420a6aea2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D55B4D-1AB5-4DE9-8F7F-5A6745CD9B6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DCD699F-35E6-4057-9797-DB4BB6EC40D9}"/>
</file>

<file path=customXml/itemProps3.xml><?xml version="1.0" encoding="utf-8"?>
<ds:datastoreItem xmlns:ds="http://schemas.openxmlformats.org/officeDocument/2006/customXml" ds:itemID="{F11A6C73-A954-430C-9640-2E3C449DF9D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FAA1BE3-2891-4646-B022-6CD697417E9B}">
  <ds:schemaRefs>
    <ds:schemaRef ds:uri="http://schemas.microsoft.com/office/2006/metadata/properties"/>
    <ds:schemaRef ds:uri="http://schemas.microsoft.com/office/infopath/2007/PartnerControls"/>
    <ds:schemaRef ds:uri="ec5e69af-7392-4b9b-be92-39e8e642d42a"/>
    <ds:schemaRef ds:uri="bdf8f3cc-2e16-402e-aa70-8325446701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Rekenmodule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 G. Niemeijer</dc:creator>
  <cp:lastModifiedBy>Mariët Apperloo</cp:lastModifiedBy>
  <cp:lastPrinted>2010-03-01T09:34:41Z</cp:lastPrinted>
  <dcterms:created xsi:type="dcterms:W3CDTF">2009-12-14T11:57:57Z</dcterms:created>
  <dcterms:modified xsi:type="dcterms:W3CDTF">2022-12-21T12:48:35Z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837000.000000000</vt:lpwstr>
  </property>
  <property fmtid="{D5CDD505-2E9C-101B-9397-08002B2CF9AE}" pid="3" name="ContentTypeId">
    <vt:lpwstr>0x010100D66E91BE9719214CBE985C35E58EB2FD</vt:lpwstr>
  </property>
  <property fmtid="{D5CDD505-2E9C-101B-9397-08002B2CF9AE}" pid="4" name="MediaServiceImageTags">
    <vt:lpwstr/>
  </property>
</Properties>
</file>